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mahel\OneDrive - Innovasjon Norge\Analyse\Analyseinstitutter\Asplan Viak\2019-data\"/>
    </mc:Choice>
  </mc:AlternateContent>
  <xr:revisionPtr revIDLastSave="0" documentId="8_{5E7C9D2A-003A-4FB1-81BF-4FC57B340E04}" xr6:coauthVersionLast="45" xr6:coauthVersionMax="45" xr10:uidLastSave="{00000000-0000-0000-0000-000000000000}"/>
  <bookViews>
    <workbookView xWindow="-110" yWindow="-110" windowWidth="22780" windowHeight="14660" firstSheet="3" activeTab="3" xr2:uid="{90B5B6AF-9863-424E-98B1-7EC99AC74CF6}"/>
  </bookViews>
  <sheets>
    <sheet name="Oversikt" sheetId="5" r:id="rId1"/>
    <sheet name="Metode" sheetId="7" r:id="rId2"/>
    <sheet name="Definisjon av hovedbransje" sheetId="6" r:id="rId3"/>
    <sheet name="Antall foretak" sheetId="10" r:id="rId4"/>
    <sheet name="Verdiskaping_bransjer" sheetId="1" r:id="rId5"/>
    <sheet name="Verdiskaping_landsdel" sheetId="3" r:id="rId6"/>
    <sheet name="Verdiskaping_fylke" sheetId="2" r:id="rId7"/>
    <sheet name="Verdiskaping_kommune" sheetId="4" r:id="rId8"/>
    <sheet name="Verdiskaping_kommune_2019" sheetId="9"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6" i="10" l="1"/>
  <c r="G19" i="10"/>
  <c r="G20" i="10"/>
  <c r="G21" i="10"/>
  <c r="G22" i="10"/>
  <c r="G23" i="10"/>
  <c r="G24" i="10"/>
  <c r="G25" i="10"/>
  <c r="G26" i="10"/>
  <c r="G27" i="10"/>
  <c r="G28" i="10"/>
  <c r="G29" i="10"/>
  <c r="G30" i="10"/>
  <c r="G18" i="10"/>
  <c r="C12" i="10"/>
  <c r="B12" i="10"/>
  <c r="G31" i="10" l="1"/>
  <c r="F253" i="9"/>
  <c r="G253" i="9"/>
  <c r="E253" i="9"/>
  <c r="F326" i="9"/>
  <c r="G326" i="9"/>
  <c r="E326" i="9"/>
  <c r="F156" i="9"/>
  <c r="G156" i="9"/>
  <c r="E156" i="9"/>
  <c r="F88" i="9"/>
  <c r="G88" i="9"/>
  <c r="E88" i="9"/>
  <c r="F226" i="9"/>
  <c r="G226" i="9"/>
  <c r="E226" i="9"/>
  <c r="F45" i="9"/>
  <c r="G45" i="9"/>
  <c r="E45" i="9"/>
  <c r="F128" i="9"/>
  <c r="G128" i="9"/>
  <c r="E128" i="9"/>
  <c r="F278" i="9"/>
  <c r="G278" i="9"/>
  <c r="E278" i="9"/>
  <c r="F201" i="9"/>
  <c r="G201" i="9"/>
  <c r="E201" i="9"/>
  <c r="F379" i="9"/>
  <c r="G379" i="9"/>
  <c r="E379" i="9"/>
  <c r="G383" i="9"/>
  <c r="G385" i="9" l="1"/>
  <c r="F385" i="9"/>
  <c r="E385" i="9"/>
  <c r="T497" i="4"/>
  <c r="U497" i="4"/>
  <c r="S497" i="4"/>
  <c r="U495" i="4"/>
  <c r="C14" i="3" l="1"/>
  <c r="B14" i="3"/>
  <c r="D13" i="3"/>
  <c r="D14" i="3" s="1"/>
  <c r="Q497" i="4" l="1"/>
  <c r="P497" i="4"/>
  <c r="O497" i="4"/>
  <c r="M497" i="4"/>
  <c r="L497" i="4"/>
  <c r="K497" i="4"/>
  <c r="H497" i="4"/>
  <c r="I497" i="4"/>
  <c r="G497" i="4"/>
  <c r="U491" i="4"/>
  <c r="T491" i="4"/>
  <c r="S491" i="4"/>
  <c r="Q491" i="4"/>
  <c r="P491" i="4"/>
  <c r="O491" i="4"/>
  <c r="M491" i="4"/>
  <c r="L491" i="4"/>
  <c r="K491" i="4"/>
  <c r="H491" i="4"/>
  <c r="I491" i="4"/>
  <c r="G491" i="4"/>
  <c r="U370" i="4"/>
  <c r="T370" i="4"/>
  <c r="S370" i="4"/>
  <c r="Q370" i="4"/>
  <c r="P370" i="4"/>
  <c r="O370" i="4"/>
  <c r="M370" i="4"/>
  <c r="L370" i="4"/>
  <c r="K370" i="4"/>
  <c r="H370" i="4"/>
  <c r="I370" i="4"/>
  <c r="G370" i="4"/>
  <c r="U163" i="4"/>
  <c r="T163" i="4"/>
  <c r="S163" i="4"/>
  <c r="Q163" i="4"/>
  <c r="P163" i="4"/>
  <c r="O163" i="4"/>
  <c r="M163" i="4"/>
  <c r="L163" i="4"/>
  <c r="K163" i="4"/>
  <c r="H163" i="4"/>
  <c r="I163" i="4"/>
  <c r="G163" i="4"/>
  <c r="U304" i="4"/>
  <c r="T304" i="4"/>
  <c r="S304" i="4"/>
  <c r="Q304" i="4"/>
  <c r="P304" i="4"/>
  <c r="O304" i="4"/>
  <c r="M304" i="4"/>
  <c r="L304" i="4"/>
  <c r="K304" i="4"/>
  <c r="H304" i="4"/>
  <c r="I304" i="4"/>
  <c r="G304" i="4"/>
  <c r="U274" i="4"/>
  <c r="T274" i="4"/>
  <c r="S274" i="4"/>
  <c r="Q274" i="4"/>
  <c r="P274" i="4"/>
  <c r="O274" i="4"/>
  <c r="M274" i="4"/>
  <c r="L274" i="4"/>
  <c r="K274" i="4"/>
  <c r="H274" i="4"/>
  <c r="I274" i="4"/>
  <c r="G274" i="4"/>
  <c r="U101" i="4"/>
  <c r="T101" i="4"/>
  <c r="S101" i="4"/>
  <c r="Q101" i="4"/>
  <c r="P101" i="4"/>
  <c r="O101" i="4"/>
  <c r="M101" i="4"/>
  <c r="L101" i="4"/>
  <c r="K101" i="4"/>
  <c r="H101" i="4"/>
  <c r="I101" i="4"/>
  <c r="G101" i="4"/>
  <c r="U53" i="4"/>
  <c r="T53" i="4"/>
  <c r="S53" i="4"/>
  <c r="Q53" i="4"/>
  <c r="P53" i="4"/>
  <c r="O53" i="4"/>
  <c r="M53" i="4"/>
  <c r="L53" i="4"/>
  <c r="K53" i="4"/>
  <c r="H53" i="4"/>
  <c r="I53" i="4"/>
  <c r="G53" i="4"/>
  <c r="U205" i="4"/>
  <c r="T205" i="4"/>
  <c r="S205" i="4"/>
  <c r="Q205" i="4"/>
  <c r="P205" i="4"/>
  <c r="O205" i="4"/>
  <c r="M205" i="4"/>
  <c r="L205" i="4"/>
  <c r="K205" i="4"/>
  <c r="H205" i="4"/>
  <c r="I205" i="4"/>
  <c r="G205" i="4"/>
  <c r="U418" i="4"/>
  <c r="T418" i="4"/>
  <c r="S418" i="4"/>
  <c r="Q418" i="4"/>
  <c r="P418" i="4"/>
  <c r="O418" i="4"/>
  <c r="M418" i="4"/>
  <c r="L418" i="4"/>
  <c r="K418" i="4"/>
  <c r="H418" i="4"/>
  <c r="I418" i="4"/>
  <c r="G418" i="4"/>
  <c r="U339" i="4"/>
  <c r="T339" i="4"/>
  <c r="S339" i="4"/>
  <c r="Q339" i="4"/>
  <c r="P339" i="4"/>
  <c r="O339" i="4"/>
  <c r="M339" i="4"/>
  <c r="L339" i="4"/>
  <c r="K339" i="4"/>
  <c r="H339" i="4"/>
  <c r="I339" i="4"/>
  <c r="G339" i="4"/>
  <c r="C38" i="3"/>
  <c r="D38" i="3"/>
  <c r="B38" i="3"/>
  <c r="C78" i="2"/>
  <c r="C79" i="2"/>
  <c r="C80" i="2"/>
  <c r="C81" i="2"/>
  <c r="C82" i="2"/>
  <c r="C83" i="2"/>
  <c r="C84" i="2"/>
  <c r="C85" i="2"/>
  <c r="C86" i="2"/>
  <c r="C87" i="2"/>
  <c r="C88" i="2"/>
  <c r="B87" i="2"/>
  <c r="B86" i="2"/>
  <c r="B85" i="2"/>
  <c r="B84" i="2"/>
  <c r="B88" i="2"/>
  <c r="B83" i="2"/>
  <c r="B82" i="2"/>
  <c r="B81" i="2"/>
  <c r="B80" i="2"/>
  <c r="B79" i="2"/>
  <c r="B78" i="2"/>
  <c r="B77" i="2"/>
  <c r="C77" i="2"/>
  <c r="C89" i="2" l="1"/>
  <c r="D80" i="2"/>
  <c r="D79" i="2"/>
  <c r="D87" i="2"/>
  <c r="D78" i="2"/>
  <c r="D81" i="2"/>
  <c r="D82" i="2"/>
  <c r="D86" i="2"/>
  <c r="D83" i="2"/>
  <c r="D88" i="2"/>
  <c r="D85" i="2"/>
  <c r="B89" i="2"/>
  <c r="D84" i="2"/>
  <c r="D77" i="2"/>
  <c r="D89" i="2" l="1"/>
  <c r="B19" i="2"/>
  <c r="B21" i="2" s="1"/>
  <c r="D20" i="2"/>
  <c r="D10" i="3"/>
  <c r="D11" i="3"/>
  <c r="D8" i="3"/>
  <c r="D7" i="3"/>
  <c r="D6" i="3"/>
  <c r="D5" i="3"/>
  <c r="D9" i="3"/>
  <c r="B12" i="3"/>
  <c r="C12" i="3"/>
  <c r="D12" i="3" l="1"/>
  <c r="C19" i="2"/>
  <c r="C21" i="2" s="1"/>
  <c r="D8" i="2"/>
  <c r="D9" i="2"/>
  <c r="D10" i="2"/>
  <c r="D11" i="2"/>
  <c r="D12" i="2"/>
  <c r="D13" i="2"/>
  <c r="D14" i="2"/>
  <c r="D15" i="2"/>
  <c r="D16" i="2"/>
  <c r="D17" i="2"/>
  <c r="D18" i="2"/>
  <c r="D7" i="2"/>
  <c r="E8" i="1"/>
  <c r="D19" i="2" l="1"/>
  <c r="D21" i="2" s="1"/>
  <c r="B27" i="2"/>
  <c r="B52" i="2"/>
  <c r="C52" i="2"/>
  <c r="D52" i="2"/>
  <c r="C27" i="2"/>
  <c r="D27" i="2"/>
  <c r="B53" i="2"/>
  <c r="C53" i="2"/>
  <c r="D53" i="2"/>
  <c r="B28" i="2"/>
  <c r="C28" i="2"/>
  <c r="D28" i="2"/>
  <c r="B54" i="2"/>
  <c r="C54" i="2"/>
  <c r="D54" i="2"/>
  <c r="B29" i="2"/>
  <c r="C29" i="2"/>
  <c r="D29" i="2"/>
  <c r="B55" i="2"/>
  <c r="C55" i="2"/>
  <c r="D55" i="2"/>
  <c r="B30" i="2"/>
  <c r="C30" i="2"/>
  <c r="D30" i="2"/>
  <c r="B56" i="2"/>
  <c r="C56" i="2"/>
  <c r="D56" i="2"/>
  <c r="B31" i="2"/>
  <c r="C31" i="2"/>
  <c r="D31" i="2"/>
  <c r="B57" i="2"/>
  <c r="C57" i="2"/>
  <c r="D57" i="2"/>
  <c r="B32" i="2"/>
  <c r="C32" i="2"/>
  <c r="D32" i="2"/>
  <c r="B58" i="2"/>
  <c r="C58" i="2"/>
  <c r="D58" i="2"/>
  <c r="B33" i="2"/>
  <c r="C33" i="2"/>
  <c r="D33" i="2"/>
  <c r="B59" i="2"/>
  <c r="C59" i="2"/>
  <c r="D59" i="2"/>
  <c r="B34" i="2"/>
  <c r="C34" i="2"/>
  <c r="D34" i="2"/>
  <c r="B60" i="2"/>
  <c r="C60" i="2"/>
  <c r="D60" i="2"/>
  <c r="B35" i="2"/>
  <c r="C35" i="2"/>
  <c r="D35" i="2"/>
  <c r="B61" i="2"/>
  <c r="C61" i="2"/>
  <c r="D61" i="2"/>
  <c r="B36" i="2"/>
  <c r="C36" i="2"/>
  <c r="D36" i="2"/>
  <c r="B62" i="2"/>
  <c r="C62" i="2"/>
  <c r="D62" i="2"/>
  <c r="B37" i="2"/>
  <c r="C37" i="2"/>
  <c r="D37" i="2"/>
  <c r="B63" i="2"/>
  <c r="C63" i="2"/>
  <c r="D63" i="2"/>
  <c r="B38" i="2"/>
  <c r="C38" i="2"/>
  <c r="D38" i="2"/>
  <c r="H47" i="2"/>
  <c r="B64" i="2" l="1"/>
  <c r="D39" i="2"/>
  <c r="C39" i="2"/>
  <c r="D64" i="2"/>
  <c r="B39" i="2"/>
  <c r="C64" i="2"/>
</calcChain>
</file>

<file path=xl/sharedStrings.xml><?xml version="1.0" encoding="utf-8"?>
<sst xmlns="http://schemas.openxmlformats.org/spreadsheetml/2006/main" count="2553" uniqueCount="631">
  <si>
    <t>Bransje</t>
  </si>
  <si>
    <t>Verdiskaping 2016</t>
  </si>
  <si>
    <t>Verdiskaping 2017</t>
  </si>
  <si>
    <t>Verdiskaping 2018</t>
  </si>
  <si>
    <t>Overnattingsvirksomhet</t>
  </si>
  <si>
    <t>Serveringsvirksomhet</t>
  </si>
  <si>
    <t>Transport</t>
  </si>
  <si>
    <t>Formidling</t>
  </si>
  <si>
    <t>Kultur og underholdning</t>
  </si>
  <si>
    <t>Verdiskaping 2019</t>
  </si>
  <si>
    <t>Fylke</t>
  </si>
  <si>
    <t>Reiseliv ellers</t>
  </si>
  <si>
    <t>Akershus</t>
  </si>
  <si>
    <t>Buskerud</t>
  </si>
  <si>
    <t>Hedmark</t>
  </si>
  <si>
    <t>Oppland</t>
  </si>
  <si>
    <t>Vestfold</t>
  </si>
  <si>
    <t>Østfold</t>
  </si>
  <si>
    <t>Oslo</t>
  </si>
  <si>
    <t>Aust-Agder</t>
  </si>
  <si>
    <t>Telemark</t>
  </si>
  <si>
    <t>Vest-Agder</t>
  </si>
  <si>
    <t>Hordaland</t>
  </si>
  <si>
    <t>Møre og Romsdal</t>
  </si>
  <si>
    <t>Rogaland</t>
  </si>
  <si>
    <t>Sogn og Fjordane</t>
  </si>
  <si>
    <t>Nord-Trøndelag</t>
  </si>
  <si>
    <t>Sør-Trøndelag</t>
  </si>
  <si>
    <t>Finnmark</t>
  </si>
  <si>
    <t>Nordland</t>
  </si>
  <si>
    <t>Troms</t>
  </si>
  <si>
    <t>Svalbard</t>
  </si>
  <si>
    <t>Agder</t>
  </si>
  <si>
    <t>Innlandet</t>
  </si>
  <si>
    <t>Troms og Finnmark</t>
  </si>
  <si>
    <t>Trøndelag</t>
  </si>
  <si>
    <t>Vestfold og Telemark</t>
  </si>
  <si>
    <t>Vestland</t>
  </si>
  <si>
    <t>Viken</t>
  </si>
  <si>
    <t>Vestlandet</t>
  </si>
  <si>
    <t>Nord-Norge</t>
  </si>
  <si>
    <t>Sørlandet (Agder)</t>
  </si>
  <si>
    <t>AGDER</t>
  </si>
  <si>
    <t>RISØR</t>
  </si>
  <si>
    <t>GRIMSTAD</t>
  </si>
  <si>
    <t>ARENDAL</t>
  </si>
  <si>
    <t>FARSUND</t>
  </si>
  <si>
    <t>FLEKKEFJORD</t>
  </si>
  <si>
    <t>GJERSTAD</t>
  </si>
  <si>
    <t>VEGÅRSHEI</t>
  </si>
  <si>
    <t>TVEDESTRAND</t>
  </si>
  <si>
    <t>FROLAND</t>
  </si>
  <si>
    <t>LILLESAND</t>
  </si>
  <si>
    <t>BIRKENES</t>
  </si>
  <si>
    <t>ÅMLI</t>
  </si>
  <si>
    <t>IVELAND</t>
  </si>
  <si>
    <t>EVJE OG HORNNES</t>
  </si>
  <si>
    <t>BYGLAND</t>
  </si>
  <si>
    <t>VALLE</t>
  </si>
  <si>
    <t>BYKLE</t>
  </si>
  <si>
    <t>VENNESLA</t>
  </si>
  <si>
    <t>ÅSERAL</t>
  </si>
  <si>
    <t>HÆGEBOSTAD</t>
  </si>
  <si>
    <t>KVINESDAL</t>
  </si>
  <si>
    <t>SIRDAL</t>
  </si>
  <si>
    <t>AUDNEDAL</t>
  </si>
  <si>
    <t>LYNGDAL</t>
  </si>
  <si>
    <t>SØGNE</t>
  </si>
  <si>
    <t>KRISTIANSAND</t>
  </si>
  <si>
    <t>SONGDALEN</t>
  </si>
  <si>
    <t>LINDESNES</t>
  </si>
  <si>
    <t>MANDAL</t>
  </si>
  <si>
    <t>MARNARDAL</t>
  </si>
  <si>
    <t>INNLANDET</t>
  </si>
  <si>
    <t>KONGSVINGER</t>
  </si>
  <si>
    <t>HAMAR</t>
  </si>
  <si>
    <t>LILLEHAMMER</t>
  </si>
  <si>
    <t>GJØVIK</t>
  </si>
  <si>
    <t>RINGSAKER</t>
  </si>
  <si>
    <t>LØTEN</t>
  </si>
  <si>
    <t>STANGE</t>
  </si>
  <si>
    <t>NORD-ODAL</t>
  </si>
  <si>
    <t>SØR-ODAL</t>
  </si>
  <si>
    <t>EIDSKOG</t>
  </si>
  <si>
    <t>GRUE</t>
  </si>
  <si>
    <t>ÅSNES</t>
  </si>
  <si>
    <t>VÅLER (HEDM.)</t>
  </si>
  <si>
    <t>VÅLER (INNLANDET)</t>
  </si>
  <si>
    <t>ELVERUM</t>
  </si>
  <si>
    <t>TRYSIL</t>
  </si>
  <si>
    <t>ÅMOT</t>
  </si>
  <si>
    <t>STOR-ELVDAL</t>
  </si>
  <si>
    <t>RENDALEN</t>
  </si>
  <si>
    <t>ENGERDAL</t>
  </si>
  <si>
    <t>TOLGA</t>
  </si>
  <si>
    <t>TYNSET</t>
  </si>
  <si>
    <t>ALVDAL</t>
  </si>
  <si>
    <t>FOLLDAL</t>
  </si>
  <si>
    <t>OS (HEDM.)</t>
  </si>
  <si>
    <t>OS (INNLANDET)</t>
  </si>
  <si>
    <t>DOVRE</t>
  </si>
  <si>
    <t>LESJA</t>
  </si>
  <si>
    <t>SKJÅK</t>
  </si>
  <si>
    <t>LOM</t>
  </si>
  <si>
    <t>VÅGÅ</t>
  </si>
  <si>
    <t>NORD-FRON</t>
  </si>
  <si>
    <t>SEL</t>
  </si>
  <si>
    <t>SØR-FRON</t>
  </si>
  <si>
    <t>RINGEBU</t>
  </si>
  <si>
    <t>ØYER</t>
  </si>
  <si>
    <t>GAUSDAL</t>
  </si>
  <si>
    <t>ØSTRE TOTEN</t>
  </si>
  <si>
    <t>VESTRE TOTEN</t>
  </si>
  <si>
    <t>GRAN</t>
  </si>
  <si>
    <t>SØNDRE LAND</t>
  </si>
  <si>
    <t>NORDRE LAND</t>
  </si>
  <si>
    <t>SØR-AURDAL</t>
  </si>
  <si>
    <t>ETNEDAL</t>
  </si>
  <si>
    <t>NORD-AURDAL</t>
  </si>
  <si>
    <t>VESTRE SLIDRE</t>
  </si>
  <si>
    <t>ØYSTRE SLIDRE</t>
  </si>
  <si>
    <t>VANG</t>
  </si>
  <si>
    <t>MØRE OG ROMSDAL</t>
  </si>
  <si>
    <t>KRISTIANSUND</t>
  </si>
  <si>
    <t>VANYLVEN</t>
  </si>
  <si>
    <t>SANDE</t>
  </si>
  <si>
    <t>HERØY</t>
  </si>
  <si>
    <t>ULSTEIN</t>
  </si>
  <si>
    <t>HAREID</t>
  </si>
  <si>
    <t>ØRSTA</t>
  </si>
  <si>
    <t>STRANDA</t>
  </si>
  <si>
    <t>SYKKYLVEN</t>
  </si>
  <si>
    <t>SULA</t>
  </si>
  <si>
    <t>GISKE</t>
  </si>
  <si>
    <t>VESTNES</t>
  </si>
  <si>
    <t>RAUMA</t>
  </si>
  <si>
    <t>AUKRA</t>
  </si>
  <si>
    <t>AVERØY</t>
  </si>
  <si>
    <t>GJEMNES</t>
  </si>
  <si>
    <t>TINGVOLL</t>
  </si>
  <si>
    <t>SUNNDAL</t>
  </si>
  <si>
    <t>SURNADAL</t>
  </si>
  <si>
    <t>SMØLA</t>
  </si>
  <si>
    <t>AURE</t>
  </si>
  <si>
    <t>VOLDA</t>
  </si>
  <si>
    <t>HORNINDAL</t>
  </si>
  <si>
    <t>STORDAL</t>
  </si>
  <si>
    <t>FJORD</t>
  </si>
  <si>
    <t>NORDDAL</t>
  </si>
  <si>
    <t>EIDE</t>
  </si>
  <si>
    <t>HUSTADVIKA</t>
  </si>
  <si>
    <t>FRÆNA</t>
  </si>
  <si>
    <t>NESSET</t>
  </si>
  <si>
    <t>MOLDE</t>
  </si>
  <si>
    <t>MIDSUND</t>
  </si>
  <si>
    <t>HARAM</t>
  </si>
  <si>
    <t>ÅLESUND</t>
  </si>
  <si>
    <t>ØRSKOG</t>
  </si>
  <si>
    <t>SANDØY</t>
  </si>
  <si>
    <t>SKODJE</t>
  </si>
  <si>
    <t>NORDLAND</t>
  </si>
  <si>
    <t>BODØ</t>
  </si>
  <si>
    <t>BINDAL</t>
  </si>
  <si>
    <t>SØMNA</t>
  </si>
  <si>
    <t>BRØNNØY</t>
  </si>
  <si>
    <t>VEGA</t>
  </si>
  <si>
    <t>VEVELSTAD</t>
  </si>
  <si>
    <t>ALSTAHAUG</t>
  </si>
  <si>
    <t>LEIRFJORD</t>
  </si>
  <si>
    <t>VEFSN</t>
  </si>
  <si>
    <t>GRANE</t>
  </si>
  <si>
    <t>HATTFJELLDAL</t>
  </si>
  <si>
    <t>DØNNA</t>
  </si>
  <si>
    <t>NESNA</t>
  </si>
  <si>
    <t>HEMNES</t>
  </si>
  <si>
    <t>RANA</t>
  </si>
  <si>
    <t>LURØY</t>
  </si>
  <si>
    <t>TRÆNA</t>
  </si>
  <si>
    <t>RØDØY</t>
  </si>
  <si>
    <t>MELØY</t>
  </si>
  <si>
    <t>GILDESKÅL</t>
  </si>
  <si>
    <t>BEIARN</t>
  </si>
  <si>
    <t>SALTDAL</t>
  </si>
  <si>
    <t>FAUSKE</t>
  </si>
  <si>
    <t>SØRFOLD</t>
  </si>
  <si>
    <t>STEIGEN</t>
  </si>
  <si>
    <t>LØDINGEN</t>
  </si>
  <si>
    <t>EVENES</t>
  </si>
  <si>
    <t>RØST</t>
  </si>
  <si>
    <t>VÆRØY</t>
  </si>
  <si>
    <t>FLAKSTAD</t>
  </si>
  <si>
    <t>VESTVÅGØY</t>
  </si>
  <si>
    <t>VÅGAN</t>
  </si>
  <si>
    <t>HADSEL</t>
  </si>
  <si>
    <t>BØ</t>
  </si>
  <si>
    <t>ØKSNES</t>
  </si>
  <si>
    <t>SORTLAND</t>
  </si>
  <si>
    <t>ANDØY</t>
  </si>
  <si>
    <t>MOSKENES</t>
  </si>
  <si>
    <t>HAMARØY</t>
  </si>
  <si>
    <t>TYSFJORD (DELES)</t>
  </si>
  <si>
    <t>NARVIK</t>
  </si>
  <si>
    <t>BALLANGEN</t>
  </si>
  <si>
    <t>OSLO</t>
  </si>
  <si>
    <t>ROGALAND</t>
  </si>
  <si>
    <t>EIGERSUND</t>
  </si>
  <si>
    <t>HAUGESUND</t>
  </si>
  <si>
    <t>SOKNDAL</t>
  </si>
  <si>
    <t>LUND</t>
  </si>
  <si>
    <t>BJERKREIM</t>
  </si>
  <si>
    <t>HÅ</t>
  </si>
  <si>
    <t>KLEPP</t>
  </si>
  <si>
    <t>TIME</t>
  </si>
  <si>
    <t>GJESDAL</t>
  </si>
  <si>
    <t>SOLA</t>
  </si>
  <si>
    <t>RANDABERG</t>
  </si>
  <si>
    <t>STRAND</t>
  </si>
  <si>
    <t>HJELMELAND</t>
  </si>
  <si>
    <t>SULDAL</t>
  </si>
  <si>
    <t>SAUDA</t>
  </si>
  <si>
    <t>KVITSØY</t>
  </si>
  <si>
    <t>BOKN</t>
  </si>
  <si>
    <t>TYSVÆR</t>
  </si>
  <si>
    <t>KARMØY</t>
  </si>
  <si>
    <t>UTSIRA</t>
  </si>
  <si>
    <t>VINDAFJORD</t>
  </si>
  <si>
    <t>FORSAND</t>
  </si>
  <si>
    <t>SANDNES</t>
  </si>
  <si>
    <t>FINNØY</t>
  </si>
  <si>
    <t>STAVANGER</t>
  </si>
  <si>
    <t>RENNESØY</t>
  </si>
  <si>
    <t>TROMS OG FINNMARK</t>
  </si>
  <si>
    <t>TROMSØ</t>
  </si>
  <si>
    <t>HARSTAD</t>
  </si>
  <si>
    <t>ALTA</t>
  </si>
  <si>
    <t>VARDØ</t>
  </si>
  <si>
    <t>VADSØ</t>
  </si>
  <si>
    <t>KVÆFJORD</t>
  </si>
  <si>
    <t>IBESTAD</t>
  </si>
  <si>
    <t>GRATANGEN</t>
  </si>
  <si>
    <t>LAVANGEN</t>
  </si>
  <si>
    <t>BARDU</t>
  </si>
  <si>
    <t>SALANGEN</t>
  </si>
  <si>
    <t>MÅLSELV</t>
  </si>
  <si>
    <t>SØRREISA</t>
  </si>
  <si>
    <t>DYRØY</t>
  </si>
  <si>
    <t>BALSFJORD</t>
  </si>
  <si>
    <t>KARLSØY</t>
  </si>
  <si>
    <t>LYNGEN</t>
  </si>
  <si>
    <t>STORFJORD</t>
  </si>
  <si>
    <t>KÅFJORD</t>
  </si>
  <si>
    <t>SKJERVØY</t>
  </si>
  <si>
    <t>NORDREISA</t>
  </si>
  <si>
    <t>KVÆNANGEN</t>
  </si>
  <si>
    <t>KAUTOKEINO</t>
  </si>
  <si>
    <t>LOPPA</t>
  </si>
  <si>
    <t>HASVIK</t>
  </si>
  <si>
    <t>MÅSØY</t>
  </si>
  <si>
    <t>NORDKAPP</t>
  </si>
  <si>
    <t>PORSANGER</t>
  </si>
  <si>
    <t>KARASJOK</t>
  </si>
  <si>
    <t>LEBESBY</t>
  </si>
  <si>
    <t>GAMVIK</t>
  </si>
  <si>
    <t>BERLEVÅG</t>
  </si>
  <si>
    <t>TANA</t>
  </si>
  <si>
    <t>NESSEBY</t>
  </si>
  <si>
    <t>BÅTSFJORD</t>
  </si>
  <si>
    <t>SØR-VARANGER</t>
  </si>
  <si>
    <t>HAMMERFEST</t>
  </si>
  <si>
    <t>KVALSUND</t>
  </si>
  <si>
    <t>SKÅNLAND</t>
  </si>
  <si>
    <t>TJELDSUND</t>
  </si>
  <si>
    <t>BERG</t>
  </si>
  <si>
    <t>SENJA</t>
  </si>
  <si>
    <t>TRANØY</t>
  </si>
  <si>
    <t>TORSKEN</t>
  </si>
  <si>
    <t>LENVIK</t>
  </si>
  <si>
    <t>TRØNDELAG</t>
  </si>
  <si>
    <t>FRØYA</t>
  </si>
  <si>
    <t>OSEN</t>
  </si>
  <si>
    <t>OPPDAL</t>
  </si>
  <si>
    <t>RENNEBU</t>
  </si>
  <si>
    <t>RØROS</t>
  </si>
  <si>
    <t>HOLTÅLEN</t>
  </si>
  <si>
    <t>MIDTRE GAULDAL</t>
  </si>
  <si>
    <t>MELHUS</t>
  </si>
  <si>
    <t>SKAUN</t>
  </si>
  <si>
    <t>MALVIK</t>
  </si>
  <si>
    <t>SELBU</t>
  </si>
  <si>
    <t>TYDAL</t>
  </si>
  <si>
    <t>MERÅKER</t>
  </si>
  <si>
    <t>STJØRDAL</t>
  </si>
  <si>
    <t>FROSTA</t>
  </si>
  <si>
    <t>LEVANGER</t>
  </si>
  <si>
    <t>VERDAL</t>
  </si>
  <si>
    <t>SNÅSA</t>
  </si>
  <si>
    <t>LIERNE</t>
  </si>
  <si>
    <t>RØYRVIK</t>
  </si>
  <si>
    <t>NAMSSKOGAN</t>
  </si>
  <si>
    <t>GRONG</t>
  </si>
  <si>
    <t>HØYLANDET</t>
  </si>
  <si>
    <t>OVERHALLA</t>
  </si>
  <si>
    <t>FLATANGER</t>
  </si>
  <si>
    <t>LEKA</t>
  </si>
  <si>
    <t>INDERØY</t>
  </si>
  <si>
    <t>INDRE FOSEN</t>
  </si>
  <si>
    <t>RINDAL</t>
  </si>
  <si>
    <t>KLÆBU</t>
  </si>
  <si>
    <t>TRONDHEIM</t>
  </si>
  <si>
    <t>STEINKJER</t>
  </si>
  <si>
    <t>VERRAN</t>
  </si>
  <si>
    <t>SNILLFJORD (DELES)</t>
  </si>
  <si>
    <t>HITRA</t>
  </si>
  <si>
    <t>BJUGN</t>
  </si>
  <si>
    <t>ØRLAND</t>
  </si>
  <si>
    <t>ROAN</t>
  </si>
  <si>
    <t>ÅFJORD</t>
  </si>
  <si>
    <t>NÆRØY</t>
  </si>
  <si>
    <t>NÆRØYSUND</t>
  </si>
  <si>
    <t>VIKNA</t>
  </si>
  <si>
    <t>FOSNES</t>
  </si>
  <si>
    <t>NAMSOS</t>
  </si>
  <si>
    <t>NAMDALSEID</t>
  </si>
  <si>
    <t>HEMNE</t>
  </si>
  <si>
    <t>HEIM</t>
  </si>
  <si>
    <t>HALSA</t>
  </si>
  <si>
    <t>AGDENES</t>
  </si>
  <si>
    <t>ORKLAND</t>
  </si>
  <si>
    <t>MELDAL</t>
  </si>
  <si>
    <t>ORKDAL</t>
  </si>
  <si>
    <t>VESTFOLD OG TELEMARK</t>
  </si>
  <si>
    <t>HORTEN</t>
  </si>
  <si>
    <t>SANDEFJORD</t>
  </si>
  <si>
    <t>LARVIK</t>
  </si>
  <si>
    <t>PORSGRUNN</t>
  </si>
  <si>
    <t>SKIEN</t>
  </si>
  <si>
    <t>NOTODDEN</t>
  </si>
  <si>
    <t>FÆRDER</t>
  </si>
  <si>
    <t>SILJAN</t>
  </si>
  <si>
    <t>BAMBLE</t>
  </si>
  <si>
    <t>KRAGERØ</t>
  </si>
  <si>
    <t>DRANGEDAL</t>
  </si>
  <si>
    <t>NOME</t>
  </si>
  <si>
    <t>TINN</t>
  </si>
  <si>
    <t>HJARTDAL</t>
  </si>
  <si>
    <t>SELJORD</t>
  </si>
  <si>
    <t>KVITESEID</t>
  </si>
  <si>
    <t>NISSEDAL</t>
  </si>
  <si>
    <t>FYRESDAL</t>
  </si>
  <si>
    <t>TOKKE</t>
  </si>
  <si>
    <t>VINJE</t>
  </si>
  <si>
    <t>HOLMESTRAND</t>
  </si>
  <si>
    <t>SANDE (VESTF.)</t>
  </si>
  <si>
    <t>RE</t>
  </si>
  <si>
    <t>TØNSBERG</t>
  </si>
  <si>
    <t>SAUHERAD</t>
  </si>
  <si>
    <t>MIDT-TELEMARK</t>
  </si>
  <si>
    <t>BØ (TELEM.)</t>
  </si>
  <si>
    <t>VESTLAND</t>
  </si>
  <si>
    <t>BERGEN</t>
  </si>
  <si>
    <t>ETNE</t>
  </si>
  <si>
    <t>SVEIO</t>
  </si>
  <si>
    <t>BØMLO</t>
  </si>
  <si>
    <t>STORD</t>
  </si>
  <si>
    <t>FITJAR</t>
  </si>
  <si>
    <t>TYSNES</t>
  </si>
  <si>
    <t>KVINNHERAD</t>
  </si>
  <si>
    <t>EIDFJORD</t>
  </si>
  <si>
    <t>ULVIK</t>
  </si>
  <si>
    <t>KVAM</t>
  </si>
  <si>
    <t>SAMNANGER</t>
  </si>
  <si>
    <t>AUSTEVOLL</t>
  </si>
  <si>
    <t>ASKØY</t>
  </si>
  <si>
    <t>VAKSDAL</t>
  </si>
  <si>
    <t>MODALEN</t>
  </si>
  <si>
    <t>OSTERØY</t>
  </si>
  <si>
    <t>AUSTRHEIM</t>
  </si>
  <si>
    <t>FEDJE</t>
  </si>
  <si>
    <t>MASFJORDEN</t>
  </si>
  <si>
    <t>GULEN</t>
  </si>
  <si>
    <t>SOLUND</t>
  </si>
  <si>
    <t>HYLLESTAD</t>
  </si>
  <si>
    <t>HØYANGER</t>
  </si>
  <si>
    <t>VIK</t>
  </si>
  <si>
    <t>AURLAND</t>
  </si>
  <si>
    <t>LÆRDAL</t>
  </si>
  <si>
    <t>ÅRDAL</t>
  </si>
  <si>
    <t>LUSTER</t>
  </si>
  <si>
    <t>ASKVOLL</t>
  </si>
  <si>
    <t>FJALER</t>
  </si>
  <si>
    <t>BREMANGER</t>
  </si>
  <si>
    <t>GLOPPEN</t>
  </si>
  <si>
    <t>STRYN</t>
  </si>
  <si>
    <t>VÅGSØY</t>
  </si>
  <si>
    <t>KINN</t>
  </si>
  <si>
    <t>FLORA</t>
  </si>
  <si>
    <t>VOSS</t>
  </si>
  <si>
    <t>GRANVIN</t>
  </si>
  <si>
    <t>FUSA</t>
  </si>
  <si>
    <t>BJØRNAFJORDEN</t>
  </si>
  <si>
    <t>OS (HORDALAND)</t>
  </si>
  <si>
    <t>EID</t>
  </si>
  <si>
    <t>STAD</t>
  </si>
  <si>
    <t>SELJE</t>
  </si>
  <si>
    <t>ODDA</t>
  </si>
  <si>
    <t>ULLENSVANG</t>
  </si>
  <si>
    <t>JONDAL</t>
  </si>
  <si>
    <t>ØYGARDEN</t>
  </si>
  <si>
    <t>SUND</t>
  </si>
  <si>
    <t>FJELL</t>
  </si>
  <si>
    <t>RADØY</t>
  </si>
  <si>
    <t>ALVER</t>
  </si>
  <si>
    <t>MELAND</t>
  </si>
  <si>
    <t>LINDÅS</t>
  </si>
  <si>
    <t>LEIKANGER</t>
  </si>
  <si>
    <t>SOGNDAL</t>
  </si>
  <si>
    <t>BALESTRAND</t>
  </si>
  <si>
    <t>NAUSTDAL</t>
  </si>
  <si>
    <t>SUNNFJORD</t>
  </si>
  <si>
    <t>FØRDE</t>
  </si>
  <si>
    <t>JØLSTER</t>
  </si>
  <si>
    <t>GAULAR</t>
  </si>
  <si>
    <t>VIKEN</t>
  </si>
  <si>
    <t>HALDEN</t>
  </si>
  <si>
    <t>SARPSBORG</t>
  </si>
  <si>
    <t>FREDRIKSTAD</t>
  </si>
  <si>
    <t>KONGSBERG</t>
  </si>
  <si>
    <t>RINGERIKE</t>
  </si>
  <si>
    <t>HVALER</t>
  </si>
  <si>
    <t>AREMARK</t>
  </si>
  <si>
    <t>MARKER</t>
  </si>
  <si>
    <t>SKIPTVET</t>
  </si>
  <si>
    <t>RAKKESTAD</t>
  </si>
  <si>
    <t>RÅDE</t>
  </si>
  <si>
    <t>VÅLER (ØSTF.)</t>
  </si>
  <si>
    <t>VÅLER (VIKEN)</t>
  </si>
  <si>
    <t>VESTBY</t>
  </si>
  <si>
    <t>ÅS</t>
  </si>
  <si>
    <t>FROGN</t>
  </si>
  <si>
    <t>NESODDEN</t>
  </si>
  <si>
    <t>BÆRUM</t>
  </si>
  <si>
    <t>RÆLINGEN</t>
  </si>
  <si>
    <t>ENEBAKK</t>
  </si>
  <si>
    <t>LØRENSKOG</t>
  </si>
  <si>
    <t>NITTEDAL</t>
  </si>
  <si>
    <t>GJERDRUM</t>
  </si>
  <si>
    <t>ULLENSAKER</t>
  </si>
  <si>
    <t>NES (AKERSHUS)</t>
  </si>
  <si>
    <t>NES</t>
  </si>
  <si>
    <t>EIDSVOLL</t>
  </si>
  <si>
    <t>NANNESTAD</t>
  </si>
  <si>
    <t>HURDAL</t>
  </si>
  <si>
    <t>HOLE</t>
  </si>
  <si>
    <t>FLÅ</t>
  </si>
  <si>
    <t>NES (BUSK.)</t>
  </si>
  <si>
    <t>NESBYEN</t>
  </si>
  <si>
    <t>GOL</t>
  </si>
  <si>
    <t>HEMSEDAL</t>
  </si>
  <si>
    <t>ÅL</t>
  </si>
  <si>
    <t>HOL</t>
  </si>
  <si>
    <t>SIGDAL</t>
  </si>
  <si>
    <t>KRØDSHERAD</t>
  </si>
  <si>
    <t>MODUM</t>
  </si>
  <si>
    <t>ØVRE EIKER</t>
  </si>
  <si>
    <t>LIER</t>
  </si>
  <si>
    <t>FLESBERG</t>
  </si>
  <si>
    <t>ROLLAG</t>
  </si>
  <si>
    <t>NORE OG UVDAL</t>
  </si>
  <si>
    <t>JEVNAKER</t>
  </si>
  <si>
    <t>LUNNER</t>
  </si>
  <si>
    <t>MOSS</t>
  </si>
  <si>
    <t>RYGGE</t>
  </si>
  <si>
    <t>SKI</t>
  </si>
  <si>
    <t>NORDRE FOLLO</t>
  </si>
  <si>
    <t>OPPEGÅRD</t>
  </si>
  <si>
    <t>RØMSKOG</t>
  </si>
  <si>
    <t>AURSKOG-HØLAND</t>
  </si>
  <si>
    <t>NEDRE EIKER</t>
  </si>
  <si>
    <t>DRAMMEN</t>
  </si>
  <si>
    <t>SVELVIK</t>
  </si>
  <si>
    <t>ASKER</t>
  </si>
  <si>
    <t>RØYKEN</t>
  </si>
  <si>
    <t>HURUM</t>
  </si>
  <si>
    <t>SKEDSMO</t>
  </si>
  <si>
    <t>LILLESTRØM</t>
  </si>
  <si>
    <t>FET</t>
  </si>
  <si>
    <t>SØRUM</t>
  </si>
  <si>
    <t>ASKIM</t>
  </si>
  <si>
    <t>INDRE ØSTFOLD</t>
  </si>
  <si>
    <t>HOBØL</t>
  </si>
  <si>
    <t>EIDSBERG</t>
  </si>
  <si>
    <t>TRØGSTAD</t>
  </si>
  <si>
    <t>SPYDEBERG</t>
  </si>
  <si>
    <t>Kommunenummer</t>
  </si>
  <si>
    <t>Kommunenavn</t>
  </si>
  <si>
    <t>Sum med ukjent fylke</t>
  </si>
  <si>
    <t/>
  </si>
  <si>
    <t>Kommunestruktur 2019</t>
  </si>
  <si>
    <t>Kommunestruktur 2020</t>
  </si>
  <si>
    <t>SVALBARD</t>
  </si>
  <si>
    <t>Komunnenummer</t>
  </si>
  <si>
    <t>0301</t>
  </si>
  <si>
    <t>Spørsmål kan rettes til:</t>
  </si>
  <si>
    <t>Endring fra 2016 og 2017 til 2018:</t>
  </si>
  <si>
    <t>KATEGORIER</t>
  </si>
  <si>
    <t>NACE-kode</t>
  </si>
  <si>
    <t>Beskrivelse</t>
  </si>
  <si>
    <t>Butikkhandel med bakervarer og konditorvarer</t>
  </si>
  <si>
    <t>Passasjertransport med jernbane</t>
  </si>
  <si>
    <t>Rutebiltransport i by- og forstadsområde</t>
  </si>
  <si>
    <t>Transport med sporveis- og forstadsbane</t>
  </si>
  <si>
    <t>Drosjebiltransport</t>
  </si>
  <si>
    <t>Rutebiltransport utenfor by- og forstadsområde</t>
  </si>
  <si>
    <t>Turbiltransport</t>
  </si>
  <si>
    <t>Transport med taubaner, kabelbaner og skiheiser</t>
  </si>
  <si>
    <t>Utenriks sjøfart med passasjerer</t>
  </si>
  <si>
    <t>Innenlandske kystruter med passasjerer</t>
  </si>
  <si>
    <t>Kysttrafikk ellers med passasjerer</t>
  </si>
  <si>
    <t>Passasjertransport på elver og innsjøer</t>
  </si>
  <si>
    <t>Lufttransport med passasjerer</t>
  </si>
  <si>
    <t>Drift av hoteller, pensjonater og moteller med restaurant</t>
  </si>
  <si>
    <t>Drift av hoteller, pensjonater og moteller uten restaurant</t>
  </si>
  <si>
    <t>Drift av vandrerhjem</t>
  </si>
  <si>
    <t>Drift av ferieleiligheter</t>
  </si>
  <si>
    <t>55301</t>
  </si>
  <si>
    <t>Drift av campingplasser</t>
  </si>
  <si>
    <t>55302</t>
  </si>
  <si>
    <t>Drift av turisthytter</t>
  </si>
  <si>
    <t>Drift av restauranter og kafeer</t>
  </si>
  <si>
    <t>Drift av gatekjøkken</t>
  </si>
  <si>
    <t>Cateringvirksomhet</t>
  </si>
  <si>
    <t>Drift av puber</t>
  </si>
  <si>
    <t>Drift av barer ellers</t>
  </si>
  <si>
    <t>Filmframvisning</t>
  </si>
  <si>
    <t>Utleie og leasing av sports- og fritidsutstyr</t>
  </si>
  <si>
    <t>Reisebyråvirksomhet</t>
  </si>
  <si>
    <t>Reisearrangørvirksomhet</t>
  </si>
  <si>
    <t>Turistkontorvirksomhet og destinasjonsselskaper</t>
  </si>
  <si>
    <t>Guider og reiseledere</t>
  </si>
  <si>
    <t>Opplevelses-, arrangements- og aktivitetsarrangørvirksomhet</t>
  </si>
  <si>
    <t>Turistrelaterte tjenester ikke nevnt annet sted</t>
  </si>
  <si>
    <t>Utøvende kunstnere og underholdningsvirksomhet innen scenekunst</t>
  </si>
  <si>
    <t>Tjenester tilknyttet underholdningsvirksomhet</t>
  </si>
  <si>
    <t>Drift av lokaler tilknyttet kunstnerisk virksomhet</t>
  </si>
  <si>
    <t>Drift av kunst- og kunstindustrimuseer</t>
  </si>
  <si>
    <t>Drift av kulturhistoriske museer</t>
  </si>
  <si>
    <t>Drift av naturhistoriske museer</t>
  </si>
  <si>
    <t>Drift av museer ikke nevnt annet sted</t>
  </si>
  <si>
    <t>Drift av historiske steder og bygninger og lignende severdigheter</t>
  </si>
  <si>
    <t>Drift av botaniske og zoologiske hager og naturreservater</t>
  </si>
  <si>
    <t>Drift av fornøyelses- og temaparker</t>
  </si>
  <si>
    <t>Opplevelsesaktiviteter</t>
  </si>
  <si>
    <t>Fritidsetablissement</t>
  </si>
  <si>
    <t>Hovedgrupper</t>
  </si>
  <si>
    <t>"Reiseliv ellers" består av overnatting- og serveringsvirksomhet, kultur og underholdning</t>
  </si>
  <si>
    <t>Overnattings-virksomhet</t>
  </si>
  <si>
    <t>Beregning verdiskaping:</t>
  </si>
  <si>
    <t>SSB bedriftsdatabase 2016: organisasjonsnummer, lokalisering (kommune), antall ansatte</t>
  </si>
  <si>
    <t>SSB bedriftsdatabase 2017: organisasjonsnummer, lokalisering (kommune), antall ansatte</t>
  </si>
  <si>
    <t>Fordeling verdiskaping</t>
  </si>
  <si>
    <t>Håndtering av endret fylkes- og kommunestruktur</t>
  </si>
  <si>
    <t>"Transport og formidling" består av transport og formidling</t>
  </si>
  <si>
    <t>Transport og formidling</t>
  </si>
  <si>
    <t>Oversikt over leveransens innhold</t>
  </si>
  <si>
    <t>En kort forklaring av metode og grunnlagsdata for beregninger av verdiskaping verdiskaping nasjonalt og fordelt på ulike geografiske nivå.</t>
  </si>
  <si>
    <t xml:space="preserve">En oversikt over nace-koder som inngår i reiselivsnæringen og gruppering i ulike hovedbransjer. </t>
  </si>
  <si>
    <t>Asplan Viak v/Ingvild Nordtveit
Tlf: 40888455
E-post: ingvild.nordtveit@asplanviak.no</t>
  </si>
  <si>
    <t>Ark 2: Metode</t>
  </si>
  <si>
    <t>Ark 3: Definisjon av næringskategorier</t>
  </si>
  <si>
    <t>Ark 4: Verdiskaping_bransjer</t>
  </si>
  <si>
    <t>Ark 5: Verdiskaping_landsdel</t>
  </si>
  <si>
    <t>Ark 6: Verdiskaping_fylke</t>
  </si>
  <si>
    <t>Ark 7: Verdiskaping_kommune</t>
  </si>
  <si>
    <t>Beregninger av sum verdiskaping i reiselivsnæringen nasjonalt og fordelt på hovedbransjer. 
Resultater oppgitt i 1000 kr i løpende priser 2016-2019.</t>
  </si>
  <si>
    <t>Beregninger av sum verdiskaping i reiselivsnæringen fordelt på landsdeler. 
Resultater oppgitt i 1000 kr i løpende priser 2016-2019.</t>
  </si>
  <si>
    <t>Beregninger av sum verdiskaping i reiselivsnæringen fordelt på fylker. 
Resultater oppgitt i 1000 kr i løpende priser 2016-2019.</t>
  </si>
  <si>
    <t>Beregninger av sum verdiskaping i reiselivsnæringen fordelt på kommuner. 
Resultater oppgitt i 1000 kr i løpende priser 2016-2019.</t>
  </si>
  <si>
    <t>Endring fra 2018 til 2019:</t>
  </si>
  <si>
    <t>Verdiskaping 1000 NOK (løpende priser)</t>
  </si>
  <si>
    <t>Verdiskaping 1000 NOK i løpende priser</t>
  </si>
  <si>
    <t>Landsdel</t>
  </si>
  <si>
    <t>Østlandet uten Oslo</t>
  </si>
  <si>
    <t>Sum</t>
  </si>
  <si>
    <t>Fylkesinndeling før 1.1.2018</t>
  </si>
  <si>
    <t>Fylkesinndeling etter 1.1.2020</t>
  </si>
  <si>
    <t xml:space="preserve">Sum  </t>
  </si>
  <si>
    <t>Fylke per 1.1.2020</t>
  </si>
  <si>
    <t>SUM ALLE</t>
  </si>
  <si>
    <t>SUM AGDER</t>
  </si>
  <si>
    <t>SUM INNLANDET</t>
  </si>
  <si>
    <t>SUM MØRE OG ROMSDAL</t>
  </si>
  <si>
    <t>SUM TROMS OG FINNMARK</t>
  </si>
  <si>
    <t>SUM NORDLAND</t>
  </si>
  <si>
    <t>SUM VESTLAND</t>
  </si>
  <si>
    <t>SUM ROGALAND</t>
  </si>
  <si>
    <t>SUM TRØNDELAG</t>
  </si>
  <si>
    <t>SUM VESTFOLD OG TELEMARK</t>
  </si>
  <si>
    <t>SUM VIKEN</t>
  </si>
  <si>
    <t>Verdiskaping beregnes som summen av driftsresultat og lønnskostnad.</t>
  </si>
  <si>
    <t>Datagrunnlag</t>
  </si>
  <si>
    <t>Både årsresultat, driftsresultat og lønnskostnader er i enkelte regnskap negative tall. Dette er det korrigert for ved å nulle ut den aktuelle observasjonen.</t>
  </si>
  <si>
    <t>Verdiskaping er verdiøkningen i bedriftenes produksjon.</t>
  </si>
  <si>
    <t>Regnskapsdata fra Brønnøysundregistrene er hentet inn fra Bisnode. Alle regnskapsdata er på foretaksnivå, og ikke fordelt på flere steder selv om virksomheten er fordelt på flere steder.</t>
  </si>
  <si>
    <t>Kun virksomheter som har levert regnskap for det aktuelle regnskapsår inngår i datagrunnlaget.</t>
  </si>
  <si>
    <t>Databasen med regnskapsdata på foretaksnivå er koblet til bedriftsdatabase ved bruk av organisasjonsnummer.</t>
  </si>
  <si>
    <t>Foretakets verdiskaping knyttet til reiseliv er fordelt mellom kommuner proporsjonalt etter sum ansatte for  foretaket knyttet til reiseliv. Det foprutsetter implisitt at alle ansatte i en virksomhet er like produktiv, som er en forenkling.</t>
  </si>
  <si>
    <t>Noen foretak har registrert verdiskaping uten registrerte ansatte. For disse er verdiskaping  fordelt proporsjonelt etter ansatte slik som det var i nærmeste år med registrert verdiskaping og ansatte.</t>
  </si>
  <si>
    <t>Verdiskaping for foretakene som finnes i bedriftsregisteret, er registrert i sin helhet i kommunen der foretaket registrert.</t>
  </si>
  <si>
    <t xml:space="preserve">Resultater for fylker og kommuner i 2019 rapporteres med ny kommunestruktur (dvs. med kommunestruktur som gjelder fra og med 1.1.2020). </t>
  </si>
  <si>
    <t xml:space="preserve">Arket med kommunersultatene inkluderer opplysning om kommunestruktur for 2019 og 2020 og gruppert etter 2020-fylke. </t>
  </si>
  <si>
    <t>Ukjent geografi</t>
  </si>
  <si>
    <t>UKJENT GEOGRAFI</t>
  </si>
  <si>
    <t>I rapportering på fylkesnivå har resultater fra sammenslåtte fylker blitt regnet for tidligere for å ha sammenlignbare enheter for 2019-resultatene. Her har vi ikke tatt hensyn til enkelte kommuner som har byttet fylke i 2020.</t>
  </si>
  <si>
    <t>For å fordele økonomisk aktivitet på de ulike lokalitetene/bedriftene i et foretak er det tidligere brukt SSBs bedriftsdatabase, men endret til Brønnøysundregisteret.</t>
  </si>
  <si>
    <t>I SSB bedriftsdatabase var en del foretak registrert på adressen til hovedkontor. I Brønnøysundregisteret får vi underenheter separat, det vil si at mange av disse store enhetene da kan fordeles bedre på ulike adresser. Dette har gitt en del endring i resultater fra 2017 til 2018 (betydelig nedgang der hovedfirma ligger og økning der underenheter finnes). Det gjelder typisk virksomheter innenfor transport (fly, buss, tog) og hotell, samt store kjeder innenfor servering.</t>
  </si>
  <si>
    <t>Brønnøysundregisteret 2019: organisasjonsnummer, lokalisering (kommune), antall ansatte</t>
  </si>
  <si>
    <t>Brønnøysundregisteret 2018: organisasjonsnummer, lokalisering (kommune), antall ansatte</t>
  </si>
  <si>
    <t xml:space="preserve">Det er til dels større endringer fra 2017 til 2018. Det skyldes at for en del særlig store foretak ble hele eller store deler av de ansatte registrert sentralt, mens de etter hvert er blitt distribuert til flere, mindre sentrale strøk eller som helhet blitt flyttet til annen kommune uten at den reelle verdiskapingen er blitt flyttet. Det gjelder særlig større transportforetak som Norwegian, NSB og Fjordline. 
Det ser også ut til at større overnattingsbedrifter som tidligere registrerte store deler av de ansatte i et samleforetak sentralt, i større grad har registrert de ansatte der hvor hotellene faktisk er. </t>
  </si>
  <si>
    <t>SUM OSLO</t>
  </si>
  <si>
    <t>Kommunereformen har ført til endringer i en del kommuner. Datagrunnlaget for 2019 er oppgitt etter administrative grenser per 1.1.2020 (tidspunktet for registrering av regnskapsdata). Kommuner som har endret sine administrative grenser er derfor ikke sammenlignet over tid, men det er oppgitt resultater for tidligere år for "gamle" kommuner og resultater for 2019 for kommuner med grenser per 1.1.2020.
Fra 2018 til 2019 er antall virksomheter som har levert regnskap redusert. Det kan skyldes utfordringer i bransjen som følge av koronaepidemien.  Se oversikt i arket "Antall foretak"</t>
  </si>
  <si>
    <t>Grunnlagsdata for regnskapsår 2019 er innhentet 30.10.2020</t>
  </si>
  <si>
    <t>Antall foretak i datagrunnlag</t>
  </si>
  <si>
    <t>Det er en nedgang i beregnet verdiskaping i næringen fra 2018 til 2019. Det er sannsynlig at koronaepidemien i 2020 kan ha påvirket andelen foretak som har levert regnskap ila 2020. Det er derfor her sammenstilt antall foretak i datagrunnlaget for 2018 og 2019, også fordelt på bransjer og fylker.</t>
  </si>
  <si>
    <t>Antall foretak per bransje</t>
  </si>
  <si>
    <t>Sum*</t>
  </si>
  <si>
    <t>* Fordi flere foretak er registrert med både hoved- og underkategori på næring er summen her større enn sum antall foretak over</t>
  </si>
  <si>
    <t>Ukjent</t>
  </si>
  <si>
    <t>Antall foretak 2019</t>
  </si>
  <si>
    <t>Serverings-virksomhet</t>
  </si>
  <si>
    <r>
      <t xml:space="preserve">Nedenfor er antall </t>
    </r>
    <r>
      <rPr>
        <b/>
        <sz val="11"/>
        <color theme="1"/>
        <rFont val="Calibri"/>
        <family val="2"/>
        <scheme val="minor"/>
      </rPr>
      <t>foretak</t>
    </r>
    <r>
      <rPr>
        <sz val="11"/>
        <color theme="1"/>
        <rFont val="Calibri"/>
        <family val="2"/>
        <scheme val="minor"/>
      </rPr>
      <t xml:space="preserve"> med levert regnskap for 2018 og 2019 per fylke oppsummert. </t>
    </r>
    <r>
      <rPr>
        <sz val="11"/>
        <color rgb="FFFF0000"/>
        <rFont val="Calibri"/>
        <family val="2"/>
        <scheme val="minor"/>
      </rPr>
      <t>NB!</t>
    </r>
    <r>
      <rPr>
        <sz val="11"/>
        <color theme="1"/>
        <rFont val="Calibri"/>
        <family val="2"/>
        <scheme val="minor"/>
      </rPr>
      <t xml:space="preserve"> Her er det vist geografisk fordeling av foretak (lokalisering av hovedkontor), mens tall for verdiskaping tar hensyn til at produksjonen i flere virksomheter skjer i flere kommuner.</t>
    </r>
  </si>
  <si>
    <t>Antall foretak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</si>
</sst>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7" x14ac:knownFonts="1">
    <font>
      <sz val="11"/>
      <color theme="1"/>
      <name val="Calibri"/>
      <family val="2"/>
      <scheme val="minor"/>
    </font>
    <font>
      <sz val="8"/>
      <name val="Calibri"/>
      <family val="2"/>
      <scheme val="minor"/>
    </font>
    <font>
      <sz val="11"/>
      <color theme="1"/>
      <name val="Calibri"/>
      <family val="2"/>
      <scheme val="minor"/>
    </font>
    <font>
      <b/>
      <sz val="11"/>
      <color theme="1"/>
      <name val="Calibri"/>
      <family val="2"/>
      <scheme val="minor"/>
    </font>
    <font>
      <sz val="11"/>
      <name val="Calibri"/>
      <family val="2"/>
    </font>
    <font>
      <sz val="11"/>
      <color theme="1"/>
      <name val="Calibri"/>
      <family val="2"/>
    </font>
    <font>
      <sz val="12"/>
      <color theme="1"/>
      <name val="Calibri"/>
      <family val="2"/>
      <scheme val="minor"/>
    </font>
    <font>
      <b/>
      <sz val="12"/>
      <color theme="1"/>
      <name val="Calibri"/>
      <family val="2"/>
      <scheme val="minor"/>
    </font>
    <font>
      <i/>
      <sz val="11"/>
      <color theme="1"/>
      <name val="Calibri"/>
      <family val="2"/>
      <scheme val="minor"/>
    </font>
    <font>
      <sz val="12"/>
      <color rgb="FFFF0000"/>
      <name val="Calibri"/>
      <family val="2"/>
      <scheme val="minor"/>
    </font>
    <font>
      <sz val="12"/>
      <name val="Calibri"/>
      <family val="2"/>
      <scheme val="minor"/>
    </font>
    <font>
      <sz val="11"/>
      <color rgb="FFFF0000"/>
      <name val="Calibri"/>
      <family val="2"/>
      <scheme val="minor"/>
    </font>
    <font>
      <b/>
      <sz val="10"/>
      <name val="Arial"/>
      <family val="2"/>
    </font>
    <font>
      <sz val="10"/>
      <name val="Arial"/>
      <family val="2"/>
    </font>
    <font>
      <b/>
      <sz val="10"/>
      <name val="Arial"/>
      <family val="2"/>
    </font>
    <font>
      <sz val="10"/>
      <color theme="1"/>
      <name val="Calibri"/>
      <family val="2"/>
      <scheme val="minor"/>
    </font>
    <font>
      <sz val="10"/>
      <name val="Arial"/>
      <family val="2"/>
    </font>
  </fonts>
  <fills count="11">
    <fill>
      <patternFill patternType="none"/>
    </fill>
    <fill>
      <patternFill patternType="gray125"/>
    </fill>
    <fill>
      <patternFill patternType="solid">
        <fgColor theme="0" tint="-4.9989318521683403E-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2" tint="-9.9978637043366805E-2"/>
        <bgColor indexed="64"/>
      </patternFill>
    </fill>
    <fill>
      <patternFill patternType="solid">
        <fgColor rgb="FFFFC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s>
  <cellStyleXfs count="2">
    <xf numFmtId="0" fontId="0" fillId="0" borderId="0"/>
    <xf numFmtId="43" fontId="2" fillId="0" borderId="0" applyFont="0" applyFill="0" applyBorder="0" applyAlignment="0" applyProtection="0"/>
  </cellStyleXfs>
  <cellXfs count="170">
    <xf numFmtId="0" fontId="0" fillId="0" borderId="0" xfId="0"/>
    <xf numFmtId="0" fontId="0" fillId="2" borderId="0" xfId="0" applyFill="1"/>
    <xf numFmtId="0" fontId="0" fillId="2" borderId="1" xfId="0" applyFill="1" applyBorder="1" applyAlignment="1">
      <alignment horizontal="left"/>
    </xf>
    <xf numFmtId="164" fontId="0" fillId="2" borderId="1" xfId="0" applyNumberFormat="1" applyFill="1" applyBorder="1"/>
    <xf numFmtId="3" fontId="0" fillId="2" borderId="1" xfId="0" applyNumberFormat="1" applyFill="1" applyBorder="1"/>
    <xf numFmtId="0" fontId="0" fillId="4" borderId="0" xfId="0" applyFill="1"/>
    <xf numFmtId="0" fontId="0" fillId="4" borderId="0" xfId="0" applyFill="1" applyAlignment="1">
      <alignment horizontal="left"/>
    </xf>
    <xf numFmtId="0" fontId="0" fillId="6" borderId="0" xfId="0" applyFill="1" applyAlignment="1">
      <alignment horizontal="left"/>
    </xf>
    <xf numFmtId="0" fontId="0" fillId="6" borderId="0" xfId="0" applyFill="1"/>
    <xf numFmtId="0" fontId="0" fillId="3" borderId="0" xfId="0" applyFill="1" applyAlignment="1">
      <alignment horizontal="left"/>
    </xf>
    <xf numFmtId="0" fontId="0" fillId="3" borderId="0" xfId="0" applyFill="1"/>
    <xf numFmtId="49" fontId="4" fillId="3" borderId="0" xfId="0" applyNumberFormat="1" applyFont="1" applyFill="1" applyAlignment="1">
      <alignment vertical="top" wrapText="1"/>
    </xf>
    <xf numFmtId="0" fontId="4" fillId="3" borderId="0" xfId="0" applyFont="1" applyFill="1" applyAlignment="1">
      <alignment vertical="top" wrapText="1"/>
    </xf>
    <xf numFmtId="0" fontId="5" fillId="3" borderId="0" xfId="0" applyFont="1" applyFill="1"/>
    <xf numFmtId="0" fontId="0" fillId="5" borderId="0" xfId="0" applyFill="1" applyAlignment="1">
      <alignment horizontal="left"/>
    </xf>
    <xf numFmtId="0" fontId="0" fillId="5" borderId="0" xfId="0" applyFill="1"/>
    <xf numFmtId="0" fontId="0" fillId="7" borderId="0" xfId="0" applyFill="1" applyAlignment="1">
      <alignment horizontal="left"/>
    </xf>
    <xf numFmtId="0" fontId="0" fillId="7" borderId="0" xfId="0" applyFill="1"/>
    <xf numFmtId="0" fontId="6" fillId="3" borderId="11" xfId="0" applyFont="1" applyFill="1" applyBorder="1" applyAlignment="1">
      <alignment horizontal="center" vertical="center" wrapText="1"/>
    </xf>
    <xf numFmtId="0" fontId="6" fillId="0" borderId="0" xfId="0" applyFont="1"/>
    <xf numFmtId="0" fontId="0" fillId="8" borderId="0" xfId="0" applyFill="1"/>
    <xf numFmtId="0" fontId="6" fillId="8" borderId="0" xfId="0" applyFont="1" applyFill="1"/>
    <xf numFmtId="0" fontId="6" fillId="8" borderId="0" xfId="0" applyFont="1" applyFill="1" applyAlignment="1">
      <alignment vertical="top" wrapText="1"/>
    </xf>
    <xf numFmtId="0" fontId="3" fillId="8" borderId="0" xfId="0" applyFont="1" applyFill="1" applyAlignment="1">
      <alignment horizontal="left"/>
    </xf>
    <xf numFmtId="0" fontId="6" fillId="6" borderId="14" xfId="0" applyFont="1" applyFill="1" applyBorder="1" applyAlignment="1">
      <alignment horizontal="center" vertical="center" wrapText="1"/>
    </xf>
    <xf numFmtId="0" fontId="6" fillId="8" borderId="0" xfId="0" applyFont="1" applyFill="1" applyAlignment="1">
      <alignment vertical="top"/>
    </xf>
    <xf numFmtId="0" fontId="6" fillId="8" borderId="0" xfId="0" applyFont="1" applyFill="1" applyAlignment="1">
      <alignment horizontal="left" vertical="top" wrapText="1"/>
    </xf>
    <xf numFmtId="0" fontId="6" fillId="8" borderId="15" xfId="0" applyFont="1" applyFill="1" applyBorder="1" applyAlignment="1">
      <alignment horizontal="left" vertical="top"/>
    </xf>
    <xf numFmtId="0" fontId="6" fillId="8" borderId="4" xfId="0" applyFont="1" applyFill="1" applyBorder="1" applyAlignment="1">
      <alignment vertical="top" wrapText="1"/>
    </xf>
    <xf numFmtId="0" fontId="6" fillId="8" borderId="15" xfId="0" applyFont="1" applyFill="1" applyBorder="1" applyAlignment="1">
      <alignment vertical="top"/>
    </xf>
    <xf numFmtId="0" fontId="6" fillId="8" borderId="15" xfId="0" applyFont="1" applyFill="1" applyBorder="1" applyAlignment="1">
      <alignment vertical="top" wrapText="1"/>
    </xf>
    <xf numFmtId="0" fontId="6" fillId="8" borderId="7" xfId="0" applyFont="1" applyFill="1" applyBorder="1" applyAlignment="1">
      <alignment vertical="top"/>
    </xf>
    <xf numFmtId="0" fontId="6" fillId="8" borderId="8" xfId="0" applyFont="1" applyFill="1" applyBorder="1" applyAlignment="1">
      <alignment vertical="top" wrapText="1"/>
    </xf>
    <xf numFmtId="0" fontId="6" fillId="8" borderId="2" xfId="0" applyFont="1" applyFill="1" applyBorder="1" applyAlignment="1">
      <alignment vertical="top"/>
    </xf>
    <xf numFmtId="0" fontId="6" fillId="8" borderId="16" xfId="0" applyFont="1" applyFill="1" applyBorder="1" applyAlignment="1">
      <alignment vertical="top" wrapText="1"/>
    </xf>
    <xf numFmtId="0" fontId="6" fillId="8" borderId="1" xfId="0" applyFont="1" applyFill="1" applyBorder="1" applyAlignment="1">
      <alignment vertical="top"/>
    </xf>
    <xf numFmtId="0" fontId="6" fillId="8" borderId="0" xfId="0" applyFont="1" applyFill="1" applyBorder="1" applyAlignment="1">
      <alignment vertical="top"/>
    </xf>
    <xf numFmtId="0" fontId="7" fillId="8" borderId="0" xfId="0" applyFont="1" applyFill="1" applyAlignment="1">
      <alignment vertical="top" wrapText="1"/>
    </xf>
    <xf numFmtId="0" fontId="3" fillId="2" borderId="1" xfId="0" applyFont="1" applyFill="1" applyBorder="1"/>
    <xf numFmtId="0" fontId="3" fillId="2" borderId="1" xfId="0" applyFont="1" applyFill="1" applyBorder="1" applyAlignment="1">
      <alignment horizontal="center"/>
    </xf>
    <xf numFmtId="0" fontId="7" fillId="8" borderId="0" xfId="0" applyFont="1" applyFill="1" applyAlignment="1">
      <alignment horizontal="center"/>
    </xf>
    <xf numFmtId="0" fontId="8" fillId="2" borderId="1" xfId="0" applyFont="1" applyFill="1" applyBorder="1" applyAlignment="1">
      <alignment horizontal="left" wrapText="1"/>
    </xf>
    <xf numFmtId="0" fontId="8" fillId="9" borderId="1" xfId="0" applyFont="1" applyFill="1" applyBorder="1"/>
    <xf numFmtId="164" fontId="8" fillId="2" borderId="1" xfId="0" applyNumberFormat="1" applyFont="1" applyFill="1" applyBorder="1"/>
    <xf numFmtId="3" fontId="8" fillId="2" borderId="1" xfId="0" applyNumberFormat="1" applyFont="1" applyFill="1" applyBorder="1"/>
    <xf numFmtId="0" fontId="3" fillId="2" borderId="1" xfId="0" applyFont="1" applyFill="1" applyBorder="1" applyAlignment="1">
      <alignment horizontal="left"/>
    </xf>
    <xf numFmtId="164" fontId="3" fillId="2" borderId="1" xfId="0" applyNumberFormat="1" applyFont="1" applyFill="1" applyBorder="1"/>
    <xf numFmtId="3" fontId="3" fillId="2" borderId="1" xfId="0" applyNumberFormat="1" applyFont="1" applyFill="1" applyBorder="1"/>
    <xf numFmtId="0" fontId="3" fillId="2" borderId="0" xfId="0" applyFont="1" applyFill="1"/>
    <xf numFmtId="0" fontId="7" fillId="8" borderId="0" xfId="0" applyFont="1" applyFill="1"/>
    <xf numFmtId="0" fontId="7" fillId="8" borderId="0" xfId="0" applyFont="1" applyFill="1" applyBorder="1"/>
    <xf numFmtId="0" fontId="6" fillId="8" borderId="1" xfId="0" applyFont="1" applyFill="1" applyBorder="1"/>
    <xf numFmtId="0" fontId="7" fillId="8" borderId="1" xfId="0" applyFont="1" applyFill="1" applyBorder="1"/>
    <xf numFmtId="0" fontId="7" fillId="8" borderId="1" xfId="0" applyFont="1" applyFill="1" applyBorder="1" applyAlignment="1">
      <alignment horizontal="center" vertical="center"/>
    </xf>
    <xf numFmtId="0" fontId="7" fillId="8" borderId="1" xfId="0" applyFont="1" applyFill="1" applyBorder="1" applyAlignment="1">
      <alignment horizontal="center" vertical="center" wrapText="1"/>
    </xf>
    <xf numFmtId="0" fontId="0" fillId="8" borderId="0" xfId="0" applyFill="1" applyBorder="1" applyAlignment="1">
      <alignment vertical="top"/>
    </xf>
    <xf numFmtId="0" fontId="0" fillId="8" borderId="0" xfId="0" applyFill="1" applyAlignment="1">
      <alignment vertical="top"/>
    </xf>
    <xf numFmtId="0" fontId="0" fillId="8" borderId="0" xfId="0" applyFill="1" applyBorder="1" applyAlignment="1">
      <alignment horizontal="center" vertical="top"/>
    </xf>
    <xf numFmtId="3" fontId="0" fillId="8" borderId="1" xfId="0" applyNumberFormat="1" applyFill="1" applyBorder="1" applyAlignment="1">
      <alignment vertical="top"/>
    </xf>
    <xf numFmtId="0" fontId="7" fillId="8" borderId="0" xfId="0" applyFont="1" applyFill="1" applyBorder="1" applyAlignment="1">
      <alignment vertical="top"/>
    </xf>
    <xf numFmtId="0" fontId="7" fillId="8" borderId="0" xfId="0" applyFont="1" applyFill="1" applyAlignment="1">
      <alignment vertical="top"/>
    </xf>
    <xf numFmtId="0" fontId="0" fillId="8" borderId="1" xfId="0" applyFill="1" applyBorder="1" applyAlignment="1">
      <alignment vertical="top"/>
    </xf>
    <xf numFmtId="3" fontId="0" fillId="8" borderId="0" xfId="0" applyNumberFormat="1" applyFill="1" applyBorder="1" applyAlignment="1">
      <alignment vertical="top"/>
    </xf>
    <xf numFmtId="0" fontId="3" fillId="8" borderId="1" xfId="0" applyFont="1" applyFill="1" applyBorder="1" applyAlignment="1">
      <alignment vertical="top"/>
    </xf>
    <xf numFmtId="0" fontId="3" fillId="8" borderId="0" xfId="0" applyFont="1" applyFill="1" applyBorder="1" applyAlignment="1">
      <alignment vertical="top"/>
    </xf>
    <xf numFmtId="0" fontId="3" fillId="8" borderId="0" xfId="0" applyFont="1" applyFill="1" applyAlignment="1">
      <alignment vertical="top"/>
    </xf>
    <xf numFmtId="0" fontId="7" fillId="8" borderId="1" xfId="0" applyFont="1" applyFill="1" applyBorder="1" applyAlignment="1">
      <alignment vertical="top"/>
    </xf>
    <xf numFmtId="0" fontId="7" fillId="8" borderId="1" xfId="0" applyFont="1" applyFill="1" applyBorder="1" applyAlignment="1">
      <alignment horizontal="center" vertical="top"/>
    </xf>
    <xf numFmtId="0" fontId="7" fillId="8" borderId="1" xfId="0" applyFont="1" applyFill="1" applyBorder="1" applyAlignment="1">
      <alignment horizontal="center" vertical="top" wrapText="1"/>
    </xf>
    <xf numFmtId="164" fontId="6" fillId="8" borderId="1" xfId="1" applyNumberFormat="1" applyFont="1" applyFill="1" applyBorder="1" applyAlignment="1">
      <alignment vertical="top"/>
    </xf>
    <xf numFmtId="164" fontId="7" fillId="8" borderId="1" xfId="1" applyNumberFormat="1" applyFont="1" applyFill="1" applyBorder="1" applyAlignment="1">
      <alignment vertical="top"/>
    </xf>
    <xf numFmtId="0" fontId="6" fillId="8" borderId="0" xfId="0" applyFont="1" applyFill="1" applyBorder="1" applyAlignment="1">
      <alignment horizontal="center" vertical="top"/>
    </xf>
    <xf numFmtId="164" fontId="6" fillId="8" borderId="1" xfId="0" applyNumberFormat="1" applyFont="1" applyFill="1" applyBorder="1" applyAlignment="1">
      <alignment vertical="top"/>
    </xf>
    <xf numFmtId="164" fontId="6" fillId="8" borderId="0" xfId="0" applyNumberFormat="1" applyFont="1" applyFill="1" applyBorder="1" applyAlignment="1">
      <alignment vertical="top"/>
    </xf>
    <xf numFmtId="3" fontId="6" fillId="8" borderId="1" xfId="0" applyNumberFormat="1" applyFont="1" applyFill="1" applyBorder="1" applyAlignment="1">
      <alignment vertical="top"/>
    </xf>
    <xf numFmtId="164" fontId="6" fillId="8" borderId="4" xfId="1" applyNumberFormat="1" applyFont="1" applyFill="1" applyBorder="1" applyAlignment="1">
      <alignment vertical="top"/>
    </xf>
    <xf numFmtId="164" fontId="7" fillId="8" borderId="4" xfId="1" applyNumberFormat="1" applyFont="1" applyFill="1" applyBorder="1" applyAlignment="1">
      <alignment vertical="top"/>
    </xf>
    <xf numFmtId="0" fontId="6" fillId="8" borderId="17" xfId="0" applyFont="1" applyFill="1" applyBorder="1" applyAlignment="1">
      <alignment vertical="top"/>
    </xf>
    <xf numFmtId="164" fontId="7" fillId="8" borderId="1" xfId="0" applyNumberFormat="1" applyFont="1" applyFill="1" applyBorder="1" applyAlignment="1">
      <alignment vertical="top"/>
    </xf>
    <xf numFmtId="0" fontId="7" fillId="8" borderId="5" xfId="0" applyFont="1" applyFill="1" applyBorder="1" applyAlignment="1">
      <alignment vertical="top"/>
    </xf>
    <xf numFmtId="3" fontId="6" fillId="8" borderId="1" xfId="0" applyNumberFormat="1" applyFont="1" applyFill="1" applyBorder="1"/>
    <xf numFmtId="3" fontId="7" fillId="8" borderId="1" xfId="0" applyNumberFormat="1" applyFont="1" applyFill="1" applyBorder="1"/>
    <xf numFmtId="3" fontId="6" fillId="8" borderId="0" xfId="0" applyNumberFormat="1" applyFont="1" applyFill="1"/>
    <xf numFmtId="0" fontId="3" fillId="8" borderId="6" xfId="0" applyFont="1" applyFill="1" applyBorder="1" applyAlignment="1">
      <alignment horizontal="center" vertical="top"/>
    </xf>
    <xf numFmtId="49" fontId="3" fillId="8" borderId="1" xfId="0" applyNumberFormat="1" applyFont="1" applyFill="1" applyBorder="1" applyAlignment="1">
      <alignment vertical="top"/>
    </xf>
    <xf numFmtId="49" fontId="0" fillId="8" borderId="0" xfId="0" applyNumberFormat="1" applyFill="1" applyBorder="1" applyAlignment="1">
      <alignment vertical="top"/>
    </xf>
    <xf numFmtId="3" fontId="0" fillId="8" borderId="0" xfId="0" applyNumberFormat="1" applyFill="1" applyAlignment="1">
      <alignment vertical="top"/>
    </xf>
    <xf numFmtId="0" fontId="0" fillId="8" borderId="1" xfId="0" applyFill="1" applyBorder="1" applyAlignment="1">
      <alignment horizontal="left" vertical="top"/>
    </xf>
    <xf numFmtId="49" fontId="0" fillId="8" borderId="1" xfId="0" applyNumberFormat="1" applyFill="1" applyBorder="1" applyAlignment="1">
      <alignment horizontal="left" vertical="top"/>
    </xf>
    <xf numFmtId="0" fontId="3" fillId="9" borderId="1" xfId="0" applyFont="1" applyFill="1" applyBorder="1" applyAlignment="1">
      <alignment horizontal="left" vertical="top"/>
    </xf>
    <xf numFmtId="49" fontId="3" fillId="9" borderId="1" xfId="0" applyNumberFormat="1" applyFont="1" applyFill="1" applyBorder="1" applyAlignment="1">
      <alignment horizontal="left" vertical="top"/>
    </xf>
    <xf numFmtId="3" fontId="3" fillId="8" borderId="1" xfId="0" applyNumberFormat="1" applyFont="1" applyFill="1" applyBorder="1" applyAlignment="1">
      <alignment vertical="top"/>
    </xf>
    <xf numFmtId="3" fontId="3" fillId="8" borderId="0" xfId="0" applyNumberFormat="1" applyFont="1" applyFill="1" applyAlignment="1">
      <alignment vertical="top"/>
    </xf>
    <xf numFmtId="0" fontId="0" fillId="8" borderId="0" xfId="0" applyFill="1" applyAlignment="1">
      <alignment horizontal="left" vertical="top"/>
    </xf>
    <xf numFmtId="49" fontId="0" fillId="8" borderId="0" xfId="0" applyNumberFormat="1" applyFill="1" applyAlignment="1">
      <alignment horizontal="left" vertical="top"/>
    </xf>
    <xf numFmtId="49" fontId="0" fillId="8" borderId="0" xfId="0" applyNumberFormat="1" applyFill="1" applyAlignment="1">
      <alignment vertical="top"/>
    </xf>
    <xf numFmtId="0" fontId="0" fillId="8" borderId="0" xfId="0" applyFill="1" applyBorder="1" applyAlignment="1">
      <alignment horizontal="left" vertical="top"/>
    </xf>
    <xf numFmtId="49" fontId="0" fillId="8" borderId="0" xfId="0" applyNumberFormat="1" applyFill="1" applyBorder="1" applyAlignment="1">
      <alignment horizontal="left" vertical="top"/>
    </xf>
    <xf numFmtId="0" fontId="3" fillId="9" borderId="1" xfId="0" applyFont="1" applyFill="1" applyBorder="1" applyAlignment="1">
      <alignment vertical="top"/>
    </xf>
    <xf numFmtId="49" fontId="3" fillId="9" borderId="1" xfId="0" applyNumberFormat="1" applyFont="1" applyFill="1" applyBorder="1" applyAlignment="1">
      <alignment vertical="top"/>
    </xf>
    <xf numFmtId="0" fontId="3" fillId="8" borderId="0" xfId="0" applyFont="1" applyFill="1" applyBorder="1" applyAlignment="1">
      <alignment horizontal="left" vertical="top"/>
    </xf>
    <xf numFmtId="49" fontId="3" fillId="8" borderId="0" xfId="0" applyNumberFormat="1" applyFont="1" applyFill="1" applyBorder="1" applyAlignment="1">
      <alignment horizontal="left" vertical="top"/>
    </xf>
    <xf numFmtId="3" fontId="3" fillId="8" borderId="0" xfId="0" applyNumberFormat="1" applyFont="1" applyFill="1" applyBorder="1" applyAlignment="1">
      <alignment vertical="top"/>
    </xf>
    <xf numFmtId="0" fontId="3" fillId="8" borderId="1" xfId="0" applyFont="1" applyFill="1" applyBorder="1" applyAlignment="1">
      <alignment horizontal="left" vertical="top"/>
    </xf>
    <xf numFmtId="49" fontId="3" fillId="8" borderId="1" xfId="0" applyNumberFormat="1" applyFont="1" applyFill="1" applyBorder="1" applyAlignment="1">
      <alignment horizontal="left" vertical="top"/>
    </xf>
    <xf numFmtId="0" fontId="10" fillId="8" borderId="0" xfId="0" applyFont="1" applyFill="1" applyAlignment="1">
      <alignment vertical="top" wrapText="1"/>
    </xf>
    <xf numFmtId="0" fontId="7" fillId="8" borderId="0" xfId="0" applyFont="1" applyFill="1" applyAlignment="1">
      <alignment horizontal="left"/>
    </xf>
    <xf numFmtId="0" fontId="7" fillId="3" borderId="10" xfId="0" applyFont="1" applyFill="1" applyBorder="1" applyAlignment="1">
      <alignment horizontal="left"/>
    </xf>
    <xf numFmtId="0" fontId="6" fillId="3" borderId="11" xfId="0" applyFont="1" applyFill="1" applyBorder="1"/>
    <xf numFmtId="0" fontId="6" fillId="8" borderId="0" xfId="0" applyFont="1" applyFill="1" applyBorder="1"/>
    <xf numFmtId="0" fontId="7" fillId="4" borderId="12" xfId="0" applyFont="1" applyFill="1" applyBorder="1" applyAlignment="1">
      <alignment horizontal="left"/>
    </xf>
    <xf numFmtId="0" fontId="6" fillId="4" borderId="0" xfId="0" applyFont="1" applyFill="1"/>
    <xf numFmtId="0" fontId="6" fillId="4" borderId="0" xfId="0" applyFont="1" applyFill="1" applyBorder="1"/>
    <xf numFmtId="0" fontId="7" fillId="5" borderId="13" xfId="0" applyFont="1" applyFill="1" applyBorder="1" applyAlignment="1">
      <alignment horizontal="left"/>
    </xf>
    <xf numFmtId="0" fontId="6" fillId="5" borderId="14" xfId="0" applyFont="1" applyFill="1" applyBorder="1"/>
    <xf numFmtId="0" fontId="7" fillId="6" borderId="10" xfId="0" applyFont="1" applyFill="1" applyBorder="1" applyAlignment="1">
      <alignment horizontal="left"/>
    </xf>
    <xf numFmtId="0" fontId="6" fillId="6" borderId="11" xfId="0" applyFont="1" applyFill="1" applyBorder="1"/>
    <xf numFmtId="0" fontId="7" fillId="7" borderId="13" xfId="0" applyFont="1" applyFill="1" applyBorder="1" applyAlignment="1">
      <alignment horizontal="left"/>
    </xf>
    <xf numFmtId="0" fontId="6" fillId="7" borderId="14" xfId="0" applyFont="1" applyFill="1" applyBorder="1"/>
    <xf numFmtId="0" fontId="9" fillId="8" borderId="0" xfId="0" applyFont="1" applyFill="1"/>
    <xf numFmtId="3" fontId="7" fillId="8" borderId="1" xfId="0" applyNumberFormat="1" applyFont="1" applyFill="1" applyBorder="1" applyAlignment="1">
      <alignment vertical="top"/>
    </xf>
    <xf numFmtId="0" fontId="0" fillId="8" borderId="15" xfId="0" applyFill="1" applyBorder="1" applyAlignment="1">
      <alignment horizontal="left" vertical="top"/>
    </xf>
    <xf numFmtId="0" fontId="0" fillId="0" borderId="0" xfId="0" applyAlignment="1">
      <alignment wrapText="1"/>
    </xf>
    <xf numFmtId="0" fontId="10" fillId="8" borderId="0" xfId="0" applyFont="1" applyFill="1" applyAlignment="1">
      <alignment horizontal="left" vertical="top" wrapText="1"/>
    </xf>
    <xf numFmtId="0" fontId="7" fillId="8" borderId="1" xfId="0" applyFont="1" applyFill="1" applyBorder="1" applyAlignment="1">
      <alignment horizontal="center" vertical="top"/>
    </xf>
    <xf numFmtId="49" fontId="7" fillId="8" borderId="1" xfId="0" applyNumberFormat="1" applyFont="1" applyFill="1" applyBorder="1" applyAlignment="1">
      <alignment vertical="top"/>
    </xf>
    <xf numFmtId="0" fontId="3" fillId="8" borderId="0" xfId="0" applyFont="1" applyFill="1"/>
    <xf numFmtId="3" fontId="7" fillId="8" borderId="0" xfId="0" applyNumberFormat="1" applyFont="1" applyFill="1" applyBorder="1"/>
    <xf numFmtId="3" fontId="0" fillId="8" borderId="0" xfId="0" applyNumberFormat="1" applyFill="1"/>
    <xf numFmtId="0" fontId="0" fillId="8" borderId="0" xfId="0" applyFill="1" applyAlignment="1">
      <alignment horizontal="center" vertical="top"/>
    </xf>
    <xf numFmtId="0" fontId="12" fillId="8" borderId="1" xfId="0" applyFont="1" applyFill="1" applyBorder="1" applyAlignment="1">
      <alignment horizontal="center" vertical="top"/>
    </xf>
    <xf numFmtId="0" fontId="12" fillId="8" borderId="1" xfId="0" applyFont="1" applyFill="1" applyBorder="1" applyAlignment="1">
      <alignment horizontal="left" vertical="top" wrapText="1"/>
    </xf>
    <xf numFmtId="0" fontId="13" fillId="8" borderId="1" xfId="0" applyFont="1" applyFill="1" applyBorder="1" applyAlignment="1">
      <alignment vertical="top"/>
    </xf>
    <xf numFmtId="0" fontId="14" fillId="8" borderId="1" xfId="0" applyFont="1" applyFill="1" applyBorder="1" applyAlignment="1">
      <alignment vertical="top"/>
    </xf>
    <xf numFmtId="164" fontId="0" fillId="8" borderId="1" xfId="0" applyNumberFormat="1" applyFont="1" applyFill="1" applyBorder="1" applyAlignment="1">
      <alignment vertical="top"/>
    </xf>
    <xf numFmtId="3" fontId="0" fillId="8" borderId="1" xfId="0" applyNumberFormat="1" applyFont="1" applyFill="1" applyBorder="1" applyAlignment="1">
      <alignment vertical="top"/>
    </xf>
    <xf numFmtId="164" fontId="13" fillId="8" borderId="1" xfId="1" applyNumberFormat="1" applyFont="1" applyFill="1" applyBorder="1" applyAlignment="1">
      <alignment vertical="top"/>
    </xf>
    <xf numFmtId="164" fontId="3" fillId="8" borderId="1" xfId="1" applyNumberFormat="1" applyFont="1" applyFill="1" applyBorder="1" applyAlignment="1">
      <alignment vertical="top"/>
    </xf>
    <xf numFmtId="0" fontId="0" fillId="8" borderId="1" xfId="0" applyFill="1" applyBorder="1"/>
    <xf numFmtId="0" fontId="16" fillId="8" borderId="1" xfId="0" applyFont="1" applyFill="1" applyBorder="1"/>
    <xf numFmtId="0" fontId="3" fillId="8" borderId="1" xfId="0" applyFont="1" applyFill="1" applyBorder="1"/>
    <xf numFmtId="0" fontId="3" fillId="8" borderId="1" xfId="0" applyFont="1" applyFill="1" applyBorder="1" applyAlignment="1">
      <alignment horizontal="center" wrapText="1"/>
    </xf>
    <xf numFmtId="0" fontId="15" fillId="8" borderId="0" xfId="0" applyFont="1" applyFill="1" applyAlignment="1">
      <alignment horizontal="left" vertical="top" wrapText="1"/>
    </xf>
    <xf numFmtId="164" fontId="0" fillId="8" borderId="1" xfId="1" applyNumberFormat="1" applyFont="1" applyFill="1" applyBorder="1"/>
    <xf numFmtId="164" fontId="0" fillId="8" borderId="1" xfId="1" applyNumberFormat="1" applyFont="1" applyFill="1" applyBorder="1" applyAlignment="1">
      <alignment vertical="top"/>
    </xf>
    <xf numFmtId="164" fontId="3" fillId="8" borderId="0" xfId="1" applyNumberFormat="1" applyFont="1" applyFill="1" applyAlignment="1">
      <alignment vertical="top"/>
    </xf>
    <xf numFmtId="0" fontId="0" fillId="8" borderId="1" xfId="0" applyFill="1" applyBorder="1" applyAlignment="1">
      <alignment horizontal="right"/>
    </xf>
    <xf numFmtId="164" fontId="0" fillId="8" borderId="1" xfId="1" applyNumberFormat="1" applyFont="1" applyFill="1" applyBorder="1" applyAlignment="1">
      <alignment horizontal="right" vertical="top"/>
    </xf>
    <xf numFmtId="0" fontId="7" fillId="8" borderId="0" xfId="0" applyFont="1" applyFill="1" applyAlignment="1">
      <alignment horizontal="left" vertical="top"/>
    </xf>
    <xf numFmtId="0" fontId="6" fillId="8" borderId="10" xfId="0" applyFont="1" applyFill="1" applyBorder="1" applyAlignment="1">
      <alignment horizontal="left"/>
    </xf>
    <xf numFmtId="0" fontId="6" fillId="8" borderId="11" xfId="0" applyFont="1" applyFill="1" applyBorder="1" applyAlignment="1">
      <alignment horizontal="left"/>
    </xf>
    <xf numFmtId="0" fontId="6" fillId="8" borderId="13" xfId="0" applyFont="1" applyFill="1" applyBorder="1" applyAlignment="1">
      <alignment horizontal="left"/>
    </xf>
    <xf numFmtId="0" fontId="6" fillId="8" borderId="14" xfId="0" applyFont="1" applyFill="1" applyBorder="1" applyAlignment="1">
      <alignment horizontal="left"/>
    </xf>
    <xf numFmtId="0" fontId="0" fillId="8" borderId="0" xfId="0" applyFill="1" applyAlignment="1">
      <alignment horizontal="center" vertical="top"/>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10" borderId="9" xfId="0" applyFont="1" applyFill="1" applyBorder="1" applyAlignment="1">
      <alignment horizontal="center"/>
    </xf>
    <xf numFmtId="0" fontId="7" fillId="8" borderId="15" xfId="0" applyFont="1" applyFill="1" applyBorder="1" applyAlignment="1">
      <alignment horizontal="center"/>
    </xf>
    <xf numFmtId="0" fontId="7" fillId="8" borderId="3" xfId="0" applyFont="1" applyFill="1" applyBorder="1" applyAlignment="1">
      <alignment horizontal="center"/>
    </xf>
    <xf numFmtId="0" fontId="7" fillId="8" borderId="4" xfId="0" applyFont="1" applyFill="1" applyBorder="1" applyAlignment="1">
      <alignment horizontal="center"/>
    </xf>
    <xf numFmtId="0" fontId="7" fillId="10" borderId="0" xfId="0" applyFont="1" applyFill="1" applyAlignment="1">
      <alignment horizontal="center"/>
    </xf>
    <xf numFmtId="0" fontId="7" fillId="10" borderId="0" xfId="0" applyFont="1" applyFill="1" applyAlignment="1">
      <alignment horizontal="left" vertical="top"/>
    </xf>
    <xf numFmtId="0" fontId="7" fillId="6" borderId="0" xfId="0" applyFont="1" applyFill="1" applyAlignment="1">
      <alignment horizontal="left" vertical="top"/>
    </xf>
    <xf numFmtId="0" fontId="7" fillId="8" borderId="15" xfId="0" applyFont="1" applyFill="1" applyBorder="1" applyAlignment="1">
      <alignment horizontal="center" vertical="top"/>
    </xf>
    <xf numFmtId="0" fontId="7" fillId="8" borderId="3" xfId="0" applyFont="1" applyFill="1" applyBorder="1" applyAlignment="1">
      <alignment horizontal="center" vertical="top"/>
    </xf>
    <xf numFmtId="0" fontId="7" fillId="8" borderId="4" xfId="0" applyFont="1" applyFill="1" applyBorder="1" applyAlignment="1">
      <alignment horizontal="center" vertical="top"/>
    </xf>
    <xf numFmtId="0" fontId="3" fillId="8" borderId="1" xfId="0" applyFont="1" applyFill="1" applyBorder="1" applyAlignment="1">
      <alignment horizontal="center" vertical="top"/>
    </xf>
    <xf numFmtId="0" fontId="3" fillId="8" borderId="15" xfId="0" applyFont="1" applyFill="1" applyBorder="1" applyAlignment="1">
      <alignment horizontal="center" vertical="top"/>
    </xf>
    <xf numFmtId="0" fontId="3" fillId="8" borderId="4" xfId="0" applyFont="1" applyFill="1" applyBorder="1" applyAlignment="1">
      <alignment horizontal="center" vertical="top"/>
    </xf>
    <xf numFmtId="0" fontId="7" fillId="8" borderId="1" xfId="0" applyFont="1" applyFill="1" applyBorder="1" applyAlignment="1">
      <alignment horizontal="center" vertical="top"/>
    </xf>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8A7E-F135-4661-9A34-1BE2D23A490F}">
  <sheetPr>
    <tabColor theme="0"/>
    <pageSetUpPr fitToPage="1"/>
  </sheetPr>
  <dimension ref="B1:F15"/>
  <sheetViews>
    <sheetView workbookViewId="0">
      <selection activeCell="C11" sqref="A1:XFD1048576"/>
    </sheetView>
  </sheetViews>
  <sheetFormatPr baseColWidth="10" defaultColWidth="10.81640625" defaultRowHeight="15.5" x14ac:dyDescent="0.35"/>
  <cols>
    <col min="1" max="1" width="4.453125" style="25" customWidth="1"/>
    <col min="2" max="2" width="33.7265625" style="25" customWidth="1"/>
    <col min="3" max="3" width="83.54296875" style="25" customWidth="1"/>
    <col min="4" max="16384" width="10.81640625" style="25"/>
  </cols>
  <sheetData>
    <row r="1" spans="2:6" x14ac:dyDescent="0.35">
      <c r="B1" s="148" t="s">
        <v>563</v>
      </c>
      <c r="C1" s="148"/>
    </row>
    <row r="2" spans="2:6" ht="31" x14ac:dyDescent="0.35">
      <c r="B2" s="29" t="s">
        <v>567</v>
      </c>
      <c r="C2" s="28" t="s">
        <v>564</v>
      </c>
    </row>
    <row r="3" spans="2:6" x14ac:dyDescent="0.35">
      <c r="C3" s="22"/>
    </row>
    <row r="4" spans="2:6" ht="31" x14ac:dyDescent="0.35">
      <c r="B4" s="30" t="s">
        <v>568</v>
      </c>
      <c r="C4" s="28" t="s">
        <v>565</v>
      </c>
    </row>
    <row r="5" spans="2:6" x14ac:dyDescent="0.35">
      <c r="C5" s="22"/>
    </row>
    <row r="6" spans="2:6" ht="45.65" customHeight="1" x14ac:dyDescent="0.35">
      <c r="B6" s="31" t="s">
        <v>569</v>
      </c>
      <c r="C6" s="32" t="s">
        <v>573</v>
      </c>
    </row>
    <row r="7" spans="2:6" ht="44.5" customHeight="1" x14ac:dyDescent="0.35">
      <c r="B7" s="29" t="s">
        <v>570</v>
      </c>
      <c r="C7" s="28" t="s">
        <v>574</v>
      </c>
    </row>
    <row r="8" spans="2:6" ht="44.15" customHeight="1" x14ac:dyDescent="0.35">
      <c r="B8" s="33" t="s">
        <v>571</v>
      </c>
      <c r="C8" s="34" t="s">
        <v>575</v>
      </c>
    </row>
    <row r="9" spans="2:6" ht="45.65" customHeight="1" x14ac:dyDescent="0.35">
      <c r="B9" s="29" t="s">
        <v>572</v>
      </c>
      <c r="C9" s="28" t="s">
        <v>576</v>
      </c>
    </row>
    <row r="10" spans="2:6" x14ac:dyDescent="0.35">
      <c r="C10" s="22"/>
    </row>
    <row r="11" spans="2:6" ht="122.5" customHeight="1" x14ac:dyDescent="0.35">
      <c r="B11" s="29" t="s">
        <v>577</v>
      </c>
      <c r="C11" s="28" t="s">
        <v>619</v>
      </c>
    </row>
    <row r="13" spans="2:6" ht="131.5" customHeight="1" x14ac:dyDescent="0.35">
      <c r="B13" s="30" t="s">
        <v>503</v>
      </c>
      <c r="C13" s="28" t="s">
        <v>617</v>
      </c>
      <c r="D13" s="22"/>
      <c r="E13" s="22"/>
      <c r="F13" s="22"/>
    </row>
    <row r="15" spans="2:6" ht="46.5" x14ac:dyDescent="0.35">
      <c r="B15" s="27" t="s">
        <v>502</v>
      </c>
      <c r="C15" s="28" t="s">
        <v>566</v>
      </c>
    </row>
  </sheetData>
  <sheetProtection algorithmName="SHA-512" hashValue="snq5dF4ltO+Jd7z0A7IK/+bAia0lWM3kxYyvvbvWMCXEs2QLwAAuw2lgbnV1gfY5eBTrBi7uXDQufKAkz2a0wQ==" saltValue="jWqdT9CX/y1DpYiJ1sIu3Q==" spinCount="100000" sheet="1" objects="1" scenarios="1"/>
  <mergeCells count="1">
    <mergeCell ref="B1:C1"/>
  </mergeCells>
  <pageMargins left="0.7" right="0.7" top="0.75" bottom="0.75" header="0.3" footer="0.3"/>
  <pageSetup paperSize="9" scale="5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50DB0-B627-42CC-A4A8-820032C1FE06}">
  <sheetPr>
    <tabColor theme="0"/>
  </sheetPr>
  <dimension ref="A1:A27"/>
  <sheetViews>
    <sheetView workbookViewId="0">
      <selection activeCell="A8" sqref="A1:XFD1048576"/>
    </sheetView>
  </sheetViews>
  <sheetFormatPr baseColWidth="10" defaultColWidth="10.81640625" defaultRowHeight="15.5" x14ac:dyDescent="0.35"/>
  <cols>
    <col min="1" max="1" width="133" style="22" customWidth="1"/>
    <col min="2" max="16384" width="10.81640625" style="25"/>
  </cols>
  <sheetData>
    <row r="1" spans="1:1" x14ac:dyDescent="0.35">
      <c r="A1" s="37" t="s">
        <v>556</v>
      </c>
    </row>
    <row r="2" spans="1:1" x14ac:dyDescent="0.35">
      <c r="A2" s="105" t="s">
        <v>601</v>
      </c>
    </row>
    <row r="3" spans="1:1" x14ac:dyDescent="0.35">
      <c r="A3" s="26" t="s">
        <v>598</v>
      </c>
    </row>
    <row r="5" spans="1:1" x14ac:dyDescent="0.35">
      <c r="A5" s="37" t="s">
        <v>599</v>
      </c>
    </row>
    <row r="6" spans="1:1" ht="31" x14ac:dyDescent="0.35">
      <c r="A6" s="22" t="s">
        <v>602</v>
      </c>
    </row>
    <row r="7" spans="1:1" x14ac:dyDescent="0.35">
      <c r="A7" s="22" t="s">
        <v>620</v>
      </c>
    </row>
    <row r="8" spans="1:1" x14ac:dyDescent="0.35">
      <c r="A8" s="26" t="s">
        <v>603</v>
      </c>
    </row>
    <row r="9" spans="1:1" ht="31" x14ac:dyDescent="0.35">
      <c r="A9" s="22" t="s">
        <v>613</v>
      </c>
    </row>
    <row r="10" spans="1:1" ht="43.5" x14ac:dyDescent="0.35">
      <c r="A10" s="122" t="s">
        <v>614</v>
      </c>
    </row>
    <row r="11" spans="1:1" x14ac:dyDescent="0.35">
      <c r="A11" s="25"/>
    </row>
    <row r="12" spans="1:1" x14ac:dyDescent="0.35">
      <c r="A12" s="123" t="s">
        <v>557</v>
      </c>
    </row>
    <row r="13" spans="1:1" x14ac:dyDescent="0.35">
      <c r="A13" s="123" t="s">
        <v>558</v>
      </c>
    </row>
    <row r="14" spans="1:1" x14ac:dyDescent="0.35">
      <c r="A14" s="123" t="s">
        <v>616</v>
      </c>
    </row>
    <row r="15" spans="1:1" x14ac:dyDescent="0.35">
      <c r="A15" s="123" t="s">
        <v>615</v>
      </c>
    </row>
    <row r="16" spans="1:1" x14ac:dyDescent="0.35">
      <c r="A16" s="26"/>
    </row>
    <row r="17" spans="1:1" x14ac:dyDescent="0.35">
      <c r="A17" s="37" t="s">
        <v>559</v>
      </c>
    </row>
    <row r="18" spans="1:1" x14ac:dyDescent="0.35">
      <c r="A18" s="26" t="s">
        <v>604</v>
      </c>
    </row>
    <row r="19" spans="1:1" ht="31" x14ac:dyDescent="0.35">
      <c r="A19" s="26" t="s">
        <v>605</v>
      </c>
    </row>
    <row r="20" spans="1:1" ht="31" x14ac:dyDescent="0.35">
      <c r="A20" s="26" t="s">
        <v>606</v>
      </c>
    </row>
    <row r="21" spans="1:1" x14ac:dyDescent="0.35">
      <c r="A21" s="26" t="s">
        <v>607</v>
      </c>
    </row>
    <row r="22" spans="1:1" ht="31" x14ac:dyDescent="0.35">
      <c r="A22" s="26" t="s">
        <v>600</v>
      </c>
    </row>
    <row r="24" spans="1:1" x14ac:dyDescent="0.35">
      <c r="A24" s="37" t="s">
        <v>560</v>
      </c>
    </row>
    <row r="25" spans="1:1" x14ac:dyDescent="0.35">
      <c r="A25" s="22" t="s">
        <v>608</v>
      </c>
    </row>
    <row r="26" spans="1:1" ht="31" x14ac:dyDescent="0.35">
      <c r="A26" s="22" t="s">
        <v>612</v>
      </c>
    </row>
    <row r="27" spans="1:1" x14ac:dyDescent="0.35">
      <c r="A27" s="22" t="s">
        <v>609</v>
      </c>
    </row>
  </sheetData>
  <sheetProtection algorithmName="SHA-512" hashValue="DHFJD3Ki/4NIQuOSbk2AsOuPnxHk8VV3ek9VpiCPDOoB9ZXeXLoq9FQALNPBTq+SfmssKUVP38lEWnPVeUAQNA==" saltValue="ubbY0BAIxWlQ+wln2+mMHg=="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FB237-BB2C-48EC-8895-537FA2456166}">
  <sheetPr>
    <tabColor theme="0"/>
    <pageSetUpPr fitToPage="1"/>
  </sheetPr>
  <dimension ref="A1:AK73"/>
  <sheetViews>
    <sheetView topLeftCell="A19" workbookViewId="0">
      <selection activeCell="B64" sqref="A1:XFD1048576"/>
    </sheetView>
  </sheetViews>
  <sheetFormatPr baseColWidth="10" defaultRowHeight="14.5" x14ac:dyDescent="0.35"/>
  <cols>
    <col min="1" max="1" width="22.81640625" bestFit="1" customWidth="1"/>
    <col min="2" max="2" width="63.54296875" bestFit="1" customWidth="1"/>
    <col min="3" max="3" width="18" customWidth="1"/>
    <col min="4" max="37" width="10.81640625" style="20"/>
  </cols>
  <sheetData>
    <row r="1" spans="1:37" s="20" customFormat="1" ht="15" thickBot="1" x14ac:dyDescent="0.4">
      <c r="A1" s="23" t="s">
        <v>504</v>
      </c>
    </row>
    <row r="2" spans="1:37" s="19" customFormat="1" ht="15.5" x14ac:dyDescent="0.35">
      <c r="A2" s="107" t="s">
        <v>4</v>
      </c>
      <c r="B2" s="108"/>
      <c r="C2" s="108"/>
      <c r="D2" s="109"/>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row>
    <row r="3" spans="1:37" s="19" customFormat="1" ht="15.5" x14ac:dyDescent="0.35">
      <c r="A3" s="110" t="s">
        <v>5</v>
      </c>
      <c r="B3" s="111"/>
      <c r="C3" s="112"/>
      <c r="D3" s="109"/>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row>
    <row r="4" spans="1:37" s="19" customFormat="1" ht="16" thickBot="1" x14ac:dyDescent="0.4">
      <c r="A4" s="113" t="s">
        <v>8</v>
      </c>
      <c r="B4" s="114"/>
      <c r="C4" s="114"/>
      <c r="D4" s="109"/>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row>
    <row r="5" spans="1:37" s="19" customFormat="1" ht="15.5" x14ac:dyDescent="0.35">
      <c r="A5" s="115" t="s">
        <v>6</v>
      </c>
      <c r="B5" s="116"/>
      <c r="C5" s="116"/>
      <c r="D5" s="109"/>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row>
    <row r="6" spans="1:37" s="19" customFormat="1" ht="16" thickBot="1" x14ac:dyDescent="0.4">
      <c r="A6" s="117" t="s">
        <v>7</v>
      </c>
      <c r="B6" s="118"/>
      <c r="C6" s="118"/>
      <c r="D6" s="109"/>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row>
    <row r="7" spans="1:37" s="20" customFormat="1" x14ac:dyDescent="0.35"/>
    <row r="8" spans="1:37" s="20" customFormat="1" x14ac:dyDescent="0.35"/>
    <row r="9" spans="1:37" s="21" customFormat="1" ht="15.5" x14ac:dyDescent="0.35">
      <c r="A9" s="106" t="s">
        <v>505</v>
      </c>
      <c r="B9" s="49" t="s">
        <v>506</v>
      </c>
    </row>
    <row r="10" spans="1:37" x14ac:dyDescent="0.35">
      <c r="A10" s="6">
        <v>47241</v>
      </c>
      <c r="B10" s="5" t="s">
        <v>507</v>
      </c>
      <c r="C10" s="5"/>
    </row>
    <row r="11" spans="1:37" x14ac:dyDescent="0.35">
      <c r="A11" s="7">
        <v>49100</v>
      </c>
      <c r="B11" s="8" t="s">
        <v>508</v>
      </c>
      <c r="C11" s="8"/>
    </row>
    <row r="12" spans="1:37" x14ac:dyDescent="0.35">
      <c r="A12" s="7">
        <v>49311</v>
      </c>
      <c r="B12" s="8" t="s">
        <v>509</v>
      </c>
      <c r="C12" s="8"/>
    </row>
    <row r="13" spans="1:37" x14ac:dyDescent="0.35">
      <c r="A13" s="7">
        <v>49312</v>
      </c>
      <c r="B13" s="8" t="s">
        <v>510</v>
      </c>
      <c r="C13" s="8"/>
    </row>
    <row r="14" spans="1:37" x14ac:dyDescent="0.35">
      <c r="A14" s="7">
        <v>49320</v>
      </c>
      <c r="B14" s="8" t="s">
        <v>511</v>
      </c>
      <c r="C14" s="8"/>
    </row>
    <row r="15" spans="1:37" x14ac:dyDescent="0.35">
      <c r="A15" s="7">
        <v>49391</v>
      </c>
      <c r="B15" s="8" t="s">
        <v>512</v>
      </c>
      <c r="C15" s="8"/>
    </row>
    <row r="16" spans="1:37" x14ac:dyDescent="0.35">
      <c r="A16" s="7">
        <v>49392</v>
      </c>
      <c r="B16" s="8" t="s">
        <v>513</v>
      </c>
      <c r="C16" s="8"/>
    </row>
    <row r="17" spans="1:3" x14ac:dyDescent="0.35">
      <c r="A17" s="7">
        <v>49393</v>
      </c>
      <c r="B17" s="8" t="s">
        <v>514</v>
      </c>
      <c r="C17" s="8"/>
    </row>
    <row r="18" spans="1:3" x14ac:dyDescent="0.35">
      <c r="A18" s="7">
        <v>50101</v>
      </c>
      <c r="B18" s="8" t="s">
        <v>515</v>
      </c>
      <c r="C18" s="8"/>
    </row>
    <row r="19" spans="1:3" x14ac:dyDescent="0.35">
      <c r="A19" s="7">
        <v>50102</v>
      </c>
      <c r="B19" s="8" t="s">
        <v>516</v>
      </c>
      <c r="C19" s="8"/>
    </row>
    <row r="20" spans="1:3" x14ac:dyDescent="0.35">
      <c r="A20" s="7">
        <v>50109</v>
      </c>
      <c r="B20" s="8" t="s">
        <v>517</v>
      </c>
      <c r="C20" s="8"/>
    </row>
    <row r="21" spans="1:3" x14ac:dyDescent="0.35">
      <c r="A21" s="7">
        <v>50300</v>
      </c>
      <c r="B21" s="8" t="s">
        <v>518</v>
      </c>
      <c r="C21" s="8"/>
    </row>
    <row r="22" spans="1:3" x14ac:dyDescent="0.35">
      <c r="A22" s="7">
        <v>51100</v>
      </c>
      <c r="B22" s="8" t="s">
        <v>519</v>
      </c>
      <c r="C22" s="8"/>
    </row>
    <row r="23" spans="1:3" x14ac:dyDescent="0.35">
      <c r="A23" s="9">
        <v>55101</v>
      </c>
      <c r="B23" s="10" t="s">
        <v>520</v>
      </c>
      <c r="C23" s="10"/>
    </row>
    <row r="24" spans="1:3" x14ac:dyDescent="0.35">
      <c r="A24" s="9">
        <v>55102</v>
      </c>
      <c r="B24" s="10" t="s">
        <v>521</v>
      </c>
      <c r="C24" s="10"/>
    </row>
    <row r="25" spans="1:3" x14ac:dyDescent="0.35">
      <c r="A25" s="9">
        <v>55201</v>
      </c>
      <c r="B25" s="10" t="s">
        <v>522</v>
      </c>
      <c r="C25" s="10"/>
    </row>
    <row r="26" spans="1:3" x14ac:dyDescent="0.35">
      <c r="A26" s="9">
        <v>55202</v>
      </c>
      <c r="B26" s="10" t="s">
        <v>523</v>
      </c>
      <c r="C26" s="10"/>
    </row>
    <row r="27" spans="1:3" x14ac:dyDescent="0.35">
      <c r="A27" s="11" t="s">
        <v>524</v>
      </c>
      <c r="B27" s="12" t="s">
        <v>525</v>
      </c>
      <c r="C27" s="13"/>
    </row>
    <row r="28" spans="1:3" x14ac:dyDescent="0.35">
      <c r="A28" s="11" t="s">
        <v>526</v>
      </c>
      <c r="B28" s="12" t="s">
        <v>527</v>
      </c>
      <c r="C28" s="13"/>
    </row>
    <row r="29" spans="1:3" x14ac:dyDescent="0.35">
      <c r="A29" s="6">
        <v>56101</v>
      </c>
      <c r="B29" s="5" t="s">
        <v>528</v>
      </c>
      <c r="C29" s="5"/>
    </row>
    <row r="30" spans="1:3" x14ac:dyDescent="0.35">
      <c r="A30" s="6">
        <v>56102</v>
      </c>
      <c r="B30" s="5" t="s">
        <v>529</v>
      </c>
      <c r="C30" s="5"/>
    </row>
    <row r="31" spans="1:3" x14ac:dyDescent="0.35">
      <c r="A31" s="6">
        <v>56210</v>
      </c>
      <c r="B31" s="5" t="s">
        <v>530</v>
      </c>
      <c r="C31" s="5"/>
    </row>
    <row r="32" spans="1:3" x14ac:dyDescent="0.35">
      <c r="A32" s="6">
        <v>56301</v>
      </c>
      <c r="B32" s="5" t="s">
        <v>531</v>
      </c>
      <c r="C32" s="5"/>
    </row>
    <row r="33" spans="1:3" x14ac:dyDescent="0.35">
      <c r="A33" s="6">
        <v>56309</v>
      </c>
      <c r="B33" s="5" t="s">
        <v>532</v>
      </c>
      <c r="C33" s="5"/>
    </row>
    <row r="34" spans="1:3" x14ac:dyDescent="0.35">
      <c r="A34" s="14">
        <v>59140</v>
      </c>
      <c r="B34" s="15" t="s">
        <v>533</v>
      </c>
      <c r="C34" s="15"/>
    </row>
    <row r="35" spans="1:3" x14ac:dyDescent="0.35">
      <c r="A35" s="14">
        <v>77210</v>
      </c>
      <c r="B35" s="15" t="s">
        <v>534</v>
      </c>
      <c r="C35" s="15"/>
    </row>
    <row r="36" spans="1:3" x14ac:dyDescent="0.35">
      <c r="A36" s="16">
        <v>79110</v>
      </c>
      <c r="B36" s="17" t="s">
        <v>535</v>
      </c>
      <c r="C36" s="17"/>
    </row>
    <row r="37" spans="1:3" x14ac:dyDescent="0.35">
      <c r="A37" s="16">
        <v>79120</v>
      </c>
      <c r="B37" s="17" t="s">
        <v>536</v>
      </c>
      <c r="C37" s="17"/>
    </row>
    <row r="38" spans="1:3" x14ac:dyDescent="0.35">
      <c r="A38" s="16">
        <v>79901</v>
      </c>
      <c r="B38" s="17" t="s">
        <v>537</v>
      </c>
      <c r="C38" s="17"/>
    </row>
    <row r="39" spans="1:3" x14ac:dyDescent="0.35">
      <c r="A39" s="16">
        <v>79902</v>
      </c>
      <c r="B39" s="17" t="s">
        <v>538</v>
      </c>
      <c r="C39" s="17"/>
    </row>
    <row r="40" spans="1:3" x14ac:dyDescent="0.35">
      <c r="A40" s="16">
        <v>79903</v>
      </c>
      <c r="B40" s="17" t="s">
        <v>539</v>
      </c>
      <c r="C40" s="17"/>
    </row>
    <row r="41" spans="1:3" x14ac:dyDescent="0.35">
      <c r="A41" s="16">
        <v>79909</v>
      </c>
      <c r="B41" s="17" t="s">
        <v>540</v>
      </c>
      <c r="C41" s="17"/>
    </row>
    <row r="42" spans="1:3" x14ac:dyDescent="0.35">
      <c r="A42" s="14">
        <v>90012</v>
      </c>
      <c r="B42" s="15" t="s">
        <v>541</v>
      </c>
      <c r="C42" s="15"/>
    </row>
    <row r="43" spans="1:3" x14ac:dyDescent="0.35">
      <c r="A43" s="14">
        <v>90020</v>
      </c>
      <c r="B43" s="15" t="s">
        <v>542</v>
      </c>
      <c r="C43" s="15"/>
    </row>
    <row r="44" spans="1:3" x14ac:dyDescent="0.35">
      <c r="A44" s="14">
        <v>90040</v>
      </c>
      <c r="B44" s="15" t="s">
        <v>543</v>
      </c>
      <c r="C44" s="15"/>
    </row>
    <row r="45" spans="1:3" x14ac:dyDescent="0.35">
      <c r="A45" s="14">
        <v>91021</v>
      </c>
      <c r="B45" s="15" t="s">
        <v>544</v>
      </c>
      <c r="C45" s="15"/>
    </row>
    <row r="46" spans="1:3" x14ac:dyDescent="0.35">
      <c r="A46" s="14">
        <v>91022</v>
      </c>
      <c r="B46" s="15" t="s">
        <v>545</v>
      </c>
      <c r="C46" s="15"/>
    </row>
    <row r="47" spans="1:3" x14ac:dyDescent="0.35">
      <c r="A47" s="14">
        <v>91023</v>
      </c>
      <c r="B47" s="15" t="s">
        <v>546</v>
      </c>
      <c r="C47" s="15"/>
    </row>
    <row r="48" spans="1:3" x14ac:dyDescent="0.35">
      <c r="A48" s="14">
        <v>91029</v>
      </c>
      <c r="B48" s="15" t="s">
        <v>547</v>
      </c>
      <c r="C48" s="15"/>
    </row>
    <row r="49" spans="1:3" x14ac:dyDescent="0.35">
      <c r="A49" s="14">
        <v>91030</v>
      </c>
      <c r="B49" s="15" t="s">
        <v>548</v>
      </c>
      <c r="C49" s="15"/>
    </row>
    <row r="50" spans="1:3" x14ac:dyDescent="0.35">
      <c r="A50" s="14">
        <v>91040</v>
      </c>
      <c r="B50" s="15" t="s">
        <v>549</v>
      </c>
      <c r="C50" s="15"/>
    </row>
    <row r="51" spans="1:3" x14ac:dyDescent="0.35">
      <c r="A51" s="14">
        <v>93210</v>
      </c>
      <c r="B51" s="15" t="s">
        <v>550</v>
      </c>
      <c r="C51" s="15"/>
    </row>
    <row r="52" spans="1:3" x14ac:dyDescent="0.35">
      <c r="A52" s="14">
        <v>93291</v>
      </c>
      <c r="B52" s="15" t="s">
        <v>551</v>
      </c>
      <c r="C52" s="15"/>
    </row>
    <row r="53" spans="1:3" x14ac:dyDescent="0.35">
      <c r="A53" s="14">
        <v>93292</v>
      </c>
      <c r="B53" s="15" t="s">
        <v>552</v>
      </c>
      <c r="C53" s="15"/>
    </row>
    <row r="54" spans="1:3" s="20" customFormat="1" x14ac:dyDescent="0.35"/>
    <row r="55" spans="1:3" s="20" customFormat="1" x14ac:dyDescent="0.35"/>
    <row r="56" spans="1:3" s="20" customFormat="1" ht="16" thickBot="1" x14ac:dyDescent="0.4">
      <c r="A56" s="49" t="s">
        <v>553</v>
      </c>
    </row>
    <row r="57" spans="1:3" ht="31" x14ac:dyDescent="0.35">
      <c r="A57" s="149" t="s">
        <v>554</v>
      </c>
      <c r="B57" s="150"/>
      <c r="C57" s="18" t="s">
        <v>555</v>
      </c>
    </row>
    <row r="58" spans="1:3" ht="31.5" thickBot="1" x14ac:dyDescent="0.4">
      <c r="A58" s="151" t="s">
        <v>561</v>
      </c>
      <c r="B58" s="152"/>
      <c r="C58" s="24" t="s">
        <v>562</v>
      </c>
    </row>
    <row r="59" spans="1:3" s="20" customFormat="1" x14ac:dyDescent="0.35"/>
    <row r="60" spans="1:3" s="20" customFormat="1" x14ac:dyDescent="0.35"/>
    <row r="61" spans="1:3" s="20" customFormat="1" x14ac:dyDescent="0.35"/>
    <row r="62" spans="1:3" s="20" customFormat="1" x14ac:dyDescent="0.35"/>
    <row r="63" spans="1:3" s="20" customFormat="1" x14ac:dyDescent="0.35"/>
    <row r="64" spans="1:3" s="20" customFormat="1" x14ac:dyDescent="0.35"/>
    <row r="65" s="20" customFormat="1" x14ac:dyDescent="0.35"/>
    <row r="66" s="20" customFormat="1" x14ac:dyDescent="0.35"/>
    <row r="67" s="20" customFormat="1" x14ac:dyDescent="0.35"/>
    <row r="68" s="20" customFormat="1" x14ac:dyDescent="0.35"/>
    <row r="69" s="20" customFormat="1" x14ac:dyDescent="0.35"/>
    <row r="70" s="20" customFormat="1" x14ac:dyDescent="0.35"/>
    <row r="71" s="20" customFormat="1" x14ac:dyDescent="0.35"/>
    <row r="72" s="20" customFormat="1" x14ac:dyDescent="0.35"/>
    <row r="73" s="20" customFormat="1" x14ac:dyDescent="0.35"/>
  </sheetData>
  <sheetProtection algorithmName="SHA-512" hashValue="uhUJGHa4MOyi8VYfJEZkjcj1DmZKr7uURqE/FXxdNtrue9iNiJfriU5n37tWKUmNydrCdNIiFMafz4+10bnMfg==" saltValue="BlzMknknuVTq5FxVacpvhA==" spinCount="100000" sheet="1" objects="1" scenarios="1"/>
  <mergeCells count="2">
    <mergeCell ref="A57:B57"/>
    <mergeCell ref="A58:B58"/>
  </mergeCells>
  <pageMargins left="0.7" right="0.7" top="0.75" bottom="0.75" header="0.3" footer="0.3"/>
  <pageSetup paperSize="9" scale="1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CFF24-CCD9-41A6-AEB2-6AC5536EC476}">
  <sheetPr>
    <tabColor theme="0"/>
  </sheetPr>
  <dimension ref="A1:J46"/>
  <sheetViews>
    <sheetView tabSelected="1" workbookViewId="0">
      <selection activeCell="B45" sqref="B45"/>
    </sheetView>
  </sheetViews>
  <sheetFormatPr baseColWidth="10" defaultRowHeight="14.5" x14ac:dyDescent="0.35"/>
  <cols>
    <col min="1" max="1" width="23.26953125" style="56" customWidth="1"/>
    <col min="2" max="6" width="15.453125" style="56" customWidth="1"/>
    <col min="7" max="16384" width="10.90625" style="56"/>
  </cols>
  <sheetData>
    <row r="1" spans="1:10" ht="42.5" customHeight="1" x14ac:dyDescent="0.35">
      <c r="A1" s="154" t="s">
        <v>622</v>
      </c>
      <c r="B1" s="154"/>
      <c r="C1" s="154"/>
      <c r="D1" s="154"/>
      <c r="E1" s="154"/>
      <c r="F1" s="154"/>
      <c r="G1" s="154"/>
      <c r="H1" s="154"/>
      <c r="I1" s="154"/>
      <c r="J1" s="154"/>
    </row>
    <row r="2" spans="1:10" x14ac:dyDescent="0.35">
      <c r="A2" s="153"/>
      <c r="B2" s="153"/>
      <c r="C2" s="153"/>
      <c r="D2" s="153"/>
      <c r="E2" s="153"/>
      <c r="F2" s="153"/>
    </row>
    <row r="3" spans="1:10" x14ac:dyDescent="0.35">
      <c r="A3" s="129"/>
      <c r="B3" s="130">
        <v>2018</v>
      </c>
      <c r="C3" s="130">
        <v>2019</v>
      </c>
      <c r="D3" s="129"/>
      <c r="E3" s="129"/>
      <c r="F3" s="129"/>
    </row>
    <row r="4" spans="1:10" ht="26" x14ac:dyDescent="0.35">
      <c r="A4" s="131" t="s">
        <v>621</v>
      </c>
      <c r="B4" s="134">
        <v>15239</v>
      </c>
      <c r="C4" s="135">
        <v>14295</v>
      </c>
    </row>
    <row r="6" spans="1:10" x14ac:dyDescent="0.35">
      <c r="A6" s="131" t="s">
        <v>623</v>
      </c>
      <c r="B6" s="130">
        <v>2018</v>
      </c>
      <c r="C6" s="130">
        <v>2019</v>
      </c>
    </row>
    <row r="7" spans="1:10" x14ac:dyDescent="0.35">
      <c r="A7" s="132" t="s">
        <v>7</v>
      </c>
      <c r="B7" s="136">
        <v>2203</v>
      </c>
      <c r="C7" s="136">
        <v>2246</v>
      </c>
    </row>
    <row r="8" spans="1:10" x14ac:dyDescent="0.35">
      <c r="A8" s="132" t="s">
        <v>8</v>
      </c>
      <c r="B8" s="136">
        <v>2667</v>
      </c>
      <c r="C8" s="136">
        <v>2786</v>
      </c>
    </row>
    <row r="9" spans="1:10" x14ac:dyDescent="0.35">
      <c r="A9" s="132" t="s">
        <v>4</v>
      </c>
      <c r="B9" s="136">
        <v>2793</v>
      </c>
      <c r="C9" s="136">
        <v>2834</v>
      </c>
    </row>
    <row r="10" spans="1:10" x14ac:dyDescent="0.35">
      <c r="A10" s="132" t="s">
        <v>5</v>
      </c>
      <c r="B10" s="136">
        <v>10239</v>
      </c>
      <c r="C10" s="136">
        <v>8789</v>
      </c>
    </row>
    <row r="11" spans="1:10" x14ac:dyDescent="0.35">
      <c r="A11" s="132" t="s">
        <v>6</v>
      </c>
      <c r="B11" s="136">
        <v>1543</v>
      </c>
      <c r="C11" s="136">
        <v>1548</v>
      </c>
    </row>
    <row r="12" spans="1:10" x14ac:dyDescent="0.35">
      <c r="A12" s="133" t="s">
        <v>624</v>
      </c>
      <c r="B12" s="137">
        <f>SUM(B7:B11)</f>
        <v>19445</v>
      </c>
      <c r="C12" s="137">
        <f>SUM(C7:C11)</f>
        <v>18203</v>
      </c>
    </row>
    <row r="13" spans="1:10" ht="41" customHeight="1" x14ac:dyDescent="0.35">
      <c r="A13" s="155" t="s">
        <v>625</v>
      </c>
      <c r="B13" s="155"/>
      <c r="C13" s="155"/>
    </row>
    <row r="14" spans="1:10" ht="41" customHeight="1" x14ac:dyDescent="0.35">
      <c r="A14" s="142"/>
      <c r="B14" s="142"/>
      <c r="C14" s="142"/>
    </row>
    <row r="15" spans="1:10" ht="47" customHeight="1" x14ac:dyDescent="0.35">
      <c r="A15" s="154" t="s">
        <v>629</v>
      </c>
      <c r="B15" s="154"/>
      <c r="C15" s="154"/>
      <c r="D15" s="154"/>
      <c r="E15" s="154"/>
      <c r="F15" s="154"/>
      <c r="G15" s="154"/>
    </row>
    <row r="17" spans="1:7" ht="29" x14ac:dyDescent="0.35">
      <c r="A17" s="140" t="s">
        <v>627</v>
      </c>
      <c r="B17" s="141" t="s">
        <v>7</v>
      </c>
      <c r="C17" s="141" t="s">
        <v>8</v>
      </c>
      <c r="D17" s="141" t="s">
        <v>555</v>
      </c>
      <c r="E17" s="141" t="s">
        <v>628</v>
      </c>
      <c r="F17" s="141" t="s">
        <v>6</v>
      </c>
      <c r="G17" s="141" t="s">
        <v>582</v>
      </c>
    </row>
    <row r="18" spans="1:7" x14ac:dyDescent="0.35">
      <c r="A18" s="139" t="s">
        <v>31</v>
      </c>
      <c r="B18" s="146">
        <v>24</v>
      </c>
      <c r="C18" s="146">
        <v>18</v>
      </c>
      <c r="D18" s="146">
        <v>12</v>
      </c>
      <c r="E18" s="146">
        <v>7</v>
      </c>
      <c r="F18" s="146">
        <v>8</v>
      </c>
      <c r="G18" s="147">
        <f>SUM(B18:F18)</f>
        <v>69</v>
      </c>
    </row>
    <row r="19" spans="1:7" x14ac:dyDescent="0.35">
      <c r="A19" s="139" t="s">
        <v>34</v>
      </c>
      <c r="B19" s="146">
        <v>248</v>
      </c>
      <c r="C19" s="146">
        <v>202</v>
      </c>
      <c r="D19" s="146">
        <v>258</v>
      </c>
      <c r="E19" s="146">
        <v>467</v>
      </c>
      <c r="F19" s="146">
        <v>140</v>
      </c>
      <c r="G19" s="147">
        <f t="shared" ref="G19:G30" si="0">SUM(B19:F19)</f>
        <v>1315</v>
      </c>
    </row>
    <row r="20" spans="1:7" x14ac:dyDescent="0.35">
      <c r="A20" s="139" t="s">
        <v>29</v>
      </c>
      <c r="B20" s="146">
        <v>154</v>
      </c>
      <c r="C20" s="146">
        <v>195</v>
      </c>
      <c r="D20" s="146">
        <v>326</v>
      </c>
      <c r="E20" s="146">
        <v>143</v>
      </c>
      <c r="F20" s="146">
        <v>133</v>
      </c>
      <c r="G20" s="147">
        <f t="shared" si="0"/>
        <v>951</v>
      </c>
    </row>
    <row r="21" spans="1:7" x14ac:dyDescent="0.35">
      <c r="A21" s="139" t="s">
        <v>35</v>
      </c>
      <c r="B21" s="146">
        <v>162</v>
      </c>
      <c r="C21" s="146">
        <v>228</v>
      </c>
      <c r="D21" s="146">
        <v>229</v>
      </c>
      <c r="E21" s="146">
        <v>958</v>
      </c>
      <c r="F21" s="146">
        <v>220</v>
      </c>
      <c r="G21" s="147">
        <f t="shared" si="0"/>
        <v>1797</v>
      </c>
    </row>
    <row r="22" spans="1:7" x14ac:dyDescent="0.35">
      <c r="A22" s="139" t="s">
        <v>23</v>
      </c>
      <c r="B22" s="146">
        <v>129</v>
      </c>
      <c r="C22" s="146">
        <v>149</v>
      </c>
      <c r="D22" s="146">
        <v>162</v>
      </c>
      <c r="E22" s="146">
        <v>196</v>
      </c>
      <c r="F22" s="146">
        <v>109</v>
      </c>
      <c r="G22" s="147">
        <f t="shared" si="0"/>
        <v>745</v>
      </c>
    </row>
    <row r="23" spans="1:7" x14ac:dyDescent="0.35">
      <c r="A23" s="139" t="s">
        <v>37</v>
      </c>
      <c r="B23" s="146">
        <v>270</v>
      </c>
      <c r="C23" s="146">
        <v>322</v>
      </c>
      <c r="D23" s="146">
        <v>427</v>
      </c>
      <c r="E23" s="146">
        <v>928</v>
      </c>
      <c r="F23" s="146">
        <v>221</v>
      </c>
      <c r="G23" s="147">
        <f t="shared" si="0"/>
        <v>2168</v>
      </c>
    </row>
    <row r="24" spans="1:7" x14ac:dyDescent="0.35">
      <c r="A24" s="139" t="s">
        <v>24</v>
      </c>
      <c r="B24" s="146">
        <v>131</v>
      </c>
      <c r="C24" s="146">
        <v>151</v>
      </c>
      <c r="D24" s="146">
        <v>194</v>
      </c>
      <c r="E24" s="146">
        <v>290</v>
      </c>
      <c r="F24" s="146">
        <v>113</v>
      </c>
      <c r="G24" s="147">
        <f t="shared" si="0"/>
        <v>879</v>
      </c>
    </row>
    <row r="25" spans="1:7" x14ac:dyDescent="0.35">
      <c r="A25" s="139" t="s">
        <v>32</v>
      </c>
      <c r="B25" s="146">
        <v>106</v>
      </c>
      <c r="C25" s="146">
        <v>151</v>
      </c>
      <c r="D25" s="146">
        <v>182</v>
      </c>
      <c r="E25" s="146">
        <v>553</v>
      </c>
      <c r="F25" s="146">
        <v>74</v>
      </c>
      <c r="G25" s="147">
        <f t="shared" si="0"/>
        <v>1066</v>
      </c>
    </row>
    <row r="26" spans="1:7" x14ac:dyDescent="0.35">
      <c r="A26" s="139" t="s">
        <v>36</v>
      </c>
      <c r="B26" s="146">
        <v>112</v>
      </c>
      <c r="C26" s="146">
        <v>164</v>
      </c>
      <c r="D26" s="146">
        <v>178</v>
      </c>
      <c r="E26" s="146">
        <v>682</v>
      </c>
      <c r="F26" s="146">
        <v>108</v>
      </c>
      <c r="G26" s="147">
        <f t="shared" si="0"/>
        <v>1244</v>
      </c>
    </row>
    <row r="27" spans="1:7" x14ac:dyDescent="0.35">
      <c r="A27" s="139" t="s">
        <v>38</v>
      </c>
      <c r="B27" s="146">
        <v>347</v>
      </c>
      <c r="C27" s="146">
        <v>468</v>
      </c>
      <c r="D27" s="146">
        <v>319</v>
      </c>
      <c r="E27" s="146">
        <v>1864</v>
      </c>
      <c r="F27" s="146">
        <v>200</v>
      </c>
      <c r="G27" s="147">
        <f t="shared" si="0"/>
        <v>3198</v>
      </c>
    </row>
    <row r="28" spans="1:7" x14ac:dyDescent="0.35">
      <c r="A28" s="139" t="s">
        <v>18</v>
      </c>
      <c r="B28" s="146">
        <v>419</v>
      </c>
      <c r="C28" s="146">
        <v>501</v>
      </c>
      <c r="D28" s="146">
        <v>197</v>
      </c>
      <c r="E28" s="146">
        <v>2167</v>
      </c>
      <c r="F28" s="146">
        <v>142</v>
      </c>
      <c r="G28" s="147">
        <f t="shared" si="0"/>
        <v>3426</v>
      </c>
    </row>
    <row r="29" spans="1:7" x14ac:dyDescent="0.35">
      <c r="A29" s="139" t="s">
        <v>33</v>
      </c>
      <c r="B29" s="146">
        <v>138</v>
      </c>
      <c r="C29" s="146">
        <v>209</v>
      </c>
      <c r="D29" s="146">
        <v>348</v>
      </c>
      <c r="E29" s="146">
        <v>533</v>
      </c>
      <c r="F29" s="146">
        <v>78</v>
      </c>
      <c r="G29" s="147">
        <f t="shared" si="0"/>
        <v>1306</v>
      </c>
    </row>
    <row r="30" spans="1:7" x14ac:dyDescent="0.35">
      <c r="A30" s="139" t="s">
        <v>626</v>
      </c>
      <c r="B30" s="146">
        <v>6</v>
      </c>
      <c r="C30" s="146">
        <v>28</v>
      </c>
      <c r="D30" s="146">
        <v>2</v>
      </c>
      <c r="E30" s="146">
        <v>1</v>
      </c>
      <c r="F30" s="146">
        <v>2</v>
      </c>
      <c r="G30" s="147">
        <f t="shared" si="0"/>
        <v>39</v>
      </c>
    </row>
    <row r="31" spans="1:7" s="65" customFormat="1" x14ac:dyDescent="0.35">
      <c r="A31" s="65" t="s">
        <v>582</v>
      </c>
      <c r="G31" s="145">
        <f>SUM(G19:G30)</f>
        <v>18134</v>
      </c>
    </row>
    <row r="33" spans="1:7" ht="29" x14ac:dyDescent="0.35">
      <c r="A33" s="140" t="s">
        <v>630</v>
      </c>
      <c r="B33" s="141" t="s">
        <v>7</v>
      </c>
      <c r="C33" s="141" t="s">
        <v>8</v>
      </c>
      <c r="D33" s="141" t="s">
        <v>555</v>
      </c>
      <c r="E33" s="141" t="s">
        <v>628</v>
      </c>
      <c r="F33" s="141" t="s">
        <v>6</v>
      </c>
      <c r="G33" s="141" t="s">
        <v>582</v>
      </c>
    </row>
    <row r="34" spans="1:7" x14ac:dyDescent="0.35">
      <c r="A34" s="61" t="s">
        <v>31</v>
      </c>
      <c r="B34" s="138">
        <v>19</v>
      </c>
      <c r="C34" s="138">
        <v>15</v>
      </c>
      <c r="D34" s="138">
        <v>15</v>
      </c>
      <c r="E34" s="138">
        <v>10</v>
      </c>
      <c r="F34" s="138">
        <v>10</v>
      </c>
      <c r="G34" s="143">
        <v>69</v>
      </c>
    </row>
    <row r="35" spans="1:7" x14ac:dyDescent="0.35">
      <c r="A35" s="139" t="s">
        <v>34</v>
      </c>
      <c r="B35" s="138">
        <v>238</v>
      </c>
      <c r="C35" s="138">
        <v>178</v>
      </c>
      <c r="D35" s="138">
        <v>255</v>
      </c>
      <c r="E35" s="138">
        <v>455</v>
      </c>
      <c r="F35" s="138">
        <v>133</v>
      </c>
      <c r="G35" s="143">
        <v>1259</v>
      </c>
    </row>
    <row r="36" spans="1:7" x14ac:dyDescent="0.35">
      <c r="A36" s="61" t="s">
        <v>29</v>
      </c>
      <c r="B36" s="138">
        <v>138</v>
      </c>
      <c r="C36" s="138">
        <v>193</v>
      </c>
      <c r="D36" s="138">
        <v>307</v>
      </c>
      <c r="E36" s="138">
        <v>559</v>
      </c>
      <c r="F36" s="138">
        <v>116</v>
      </c>
      <c r="G36" s="143">
        <v>1313</v>
      </c>
    </row>
    <row r="37" spans="1:7" x14ac:dyDescent="0.35">
      <c r="A37" s="61" t="s">
        <v>35</v>
      </c>
      <c r="B37" s="138">
        <v>152</v>
      </c>
      <c r="C37" s="138">
        <v>218</v>
      </c>
      <c r="D37" s="138">
        <v>215</v>
      </c>
      <c r="E37" s="138">
        <v>986</v>
      </c>
      <c r="F37" s="138">
        <v>212</v>
      </c>
      <c r="G37" s="143">
        <v>1783</v>
      </c>
    </row>
    <row r="38" spans="1:7" x14ac:dyDescent="0.35">
      <c r="A38" s="61" t="s">
        <v>23</v>
      </c>
      <c r="B38" s="138">
        <v>126</v>
      </c>
      <c r="C38" s="138">
        <v>142</v>
      </c>
      <c r="D38" s="138">
        <v>161</v>
      </c>
      <c r="E38" s="138">
        <v>456</v>
      </c>
      <c r="F38" s="138">
        <v>113</v>
      </c>
      <c r="G38" s="143">
        <v>998</v>
      </c>
    </row>
    <row r="39" spans="1:7" x14ac:dyDescent="0.35">
      <c r="A39" s="61" t="s">
        <v>37</v>
      </c>
      <c r="B39" s="138">
        <v>258</v>
      </c>
      <c r="C39" s="138">
        <v>318</v>
      </c>
      <c r="D39" s="138">
        <v>428</v>
      </c>
      <c r="E39" s="138">
        <v>970</v>
      </c>
      <c r="F39" s="138">
        <v>236</v>
      </c>
      <c r="G39" s="143">
        <v>2210</v>
      </c>
    </row>
    <row r="40" spans="1:7" x14ac:dyDescent="0.35">
      <c r="A40" s="61" t="s">
        <v>24</v>
      </c>
      <c r="B40" s="138">
        <v>126</v>
      </c>
      <c r="C40" s="138">
        <v>145</v>
      </c>
      <c r="D40" s="138">
        <v>188</v>
      </c>
      <c r="E40" s="138">
        <v>907</v>
      </c>
      <c r="F40" s="138">
        <v>117</v>
      </c>
      <c r="G40" s="143">
        <v>1483</v>
      </c>
    </row>
    <row r="41" spans="1:7" x14ac:dyDescent="0.35">
      <c r="A41" s="61" t="s">
        <v>32</v>
      </c>
      <c r="B41" s="138">
        <v>113</v>
      </c>
      <c r="C41" s="138">
        <v>138</v>
      </c>
      <c r="D41" s="138">
        <v>183</v>
      </c>
      <c r="E41" s="138">
        <v>616</v>
      </c>
      <c r="F41" s="138">
        <v>77</v>
      </c>
      <c r="G41" s="143">
        <v>1127</v>
      </c>
    </row>
    <row r="42" spans="1:7" x14ac:dyDescent="0.35">
      <c r="A42" s="139" t="s">
        <v>36</v>
      </c>
      <c r="B42" s="138">
        <v>117</v>
      </c>
      <c r="C42" s="138">
        <v>166</v>
      </c>
      <c r="D42" s="138">
        <v>180</v>
      </c>
      <c r="E42" s="138">
        <v>704</v>
      </c>
      <c r="F42" s="138">
        <v>110</v>
      </c>
      <c r="G42" s="143">
        <v>1277</v>
      </c>
    </row>
    <row r="43" spans="1:7" x14ac:dyDescent="0.35">
      <c r="A43" s="61" t="s">
        <v>38</v>
      </c>
      <c r="B43" s="138">
        <v>340</v>
      </c>
      <c r="C43" s="138">
        <v>437</v>
      </c>
      <c r="D43" s="138">
        <v>312</v>
      </c>
      <c r="E43" s="138">
        <v>1878</v>
      </c>
      <c r="F43" s="138">
        <v>198</v>
      </c>
      <c r="G43" s="143">
        <v>3165</v>
      </c>
    </row>
    <row r="44" spans="1:7" x14ac:dyDescent="0.35">
      <c r="A44" s="61" t="s">
        <v>18</v>
      </c>
      <c r="B44" s="138">
        <v>437</v>
      </c>
      <c r="C44" s="138">
        <v>509</v>
      </c>
      <c r="D44" s="138">
        <v>206</v>
      </c>
      <c r="E44" s="138">
        <v>2132</v>
      </c>
      <c r="F44" s="138">
        <v>142</v>
      </c>
      <c r="G44" s="143">
        <v>3426</v>
      </c>
    </row>
    <row r="45" spans="1:7" x14ac:dyDescent="0.35">
      <c r="A45" s="61" t="s">
        <v>33</v>
      </c>
      <c r="B45" s="61">
        <v>139</v>
      </c>
      <c r="C45" s="61">
        <v>208</v>
      </c>
      <c r="D45" s="61">
        <v>343</v>
      </c>
      <c r="E45" s="61">
        <v>566</v>
      </c>
      <c r="F45" s="61">
        <v>79</v>
      </c>
      <c r="G45" s="144">
        <v>1335</v>
      </c>
    </row>
    <row r="46" spans="1:7" x14ac:dyDescent="0.35">
      <c r="A46" s="65" t="s">
        <v>582</v>
      </c>
      <c r="G46" s="145">
        <f>SUM(G34:G45)</f>
        <v>19445</v>
      </c>
    </row>
  </sheetData>
  <sheetProtection algorithmName="SHA-512" hashValue="actC4Wkj9zfrTuQu2UTTZpZYA4VwYe7YJcj1Kdon84MuwYz1H+P2wkwDS04Cyqvn6ShwvMouBzHOEIN3aIV00w==" saltValue="qS8x3CsMhBrFBTxkbZcVDg==" spinCount="100000" sheet="1" objects="1" scenarios="1"/>
  <sortState xmlns:xlrd2="http://schemas.microsoft.com/office/spreadsheetml/2017/richdata2" ref="A34:H44">
    <sortCondition descending="1" ref="H34:H44"/>
  </sortState>
  <mergeCells count="4">
    <mergeCell ref="A2:F2"/>
    <mergeCell ref="A1:J1"/>
    <mergeCell ref="A13:C13"/>
    <mergeCell ref="A15:G15"/>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C747F-9311-403D-AE92-920F809E54C1}">
  <sheetPr>
    <tabColor theme="0"/>
  </sheetPr>
  <dimension ref="A1:E10"/>
  <sheetViews>
    <sheetView workbookViewId="0">
      <selection activeCell="D20" sqref="D20"/>
    </sheetView>
  </sheetViews>
  <sheetFormatPr baseColWidth="10" defaultColWidth="10.81640625" defaultRowHeight="14.5" x14ac:dyDescent="0.35"/>
  <cols>
    <col min="1" max="1" width="27.54296875" style="1" customWidth="1"/>
    <col min="2" max="2" width="17" style="1" customWidth="1"/>
    <col min="3" max="3" width="17.1796875" style="1" customWidth="1"/>
    <col min="4" max="4" width="17.54296875" style="1" customWidth="1"/>
    <col min="5" max="5" width="18.1796875" style="1" customWidth="1"/>
    <col min="6" max="16384" width="10.81640625" style="1"/>
  </cols>
  <sheetData>
    <row r="1" spans="1:5" ht="15.5" x14ac:dyDescent="0.35">
      <c r="A1" s="156" t="s">
        <v>578</v>
      </c>
      <c r="B1" s="156"/>
      <c r="C1" s="156"/>
      <c r="D1" s="156"/>
      <c r="E1" s="156"/>
    </row>
    <row r="2" spans="1:5" x14ac:dyDescent="0.35">
      <c r="A2" s="38" t="s">
        <v>0</v>
      </c>
      <c r="B2" s="39" t="s">
        <v>1</v>
      </c>
      <c r="C2" s="39" t="s">
        <v>2</v>
      </c>
      <c r="D2" s="39" t="s">
        <v>3</v>
      </c>
      <c r="E2" s="39" t="s">
        <v>9</v>
      </c>
    </row>
    <row r="3" spans="1:5" x14ac:dyDescent="0.35">
      <c r="A3" s="2" t="s">
        <v>4</v>
      </c>
      <c r="B3" s="3">
        <v>11213281.192971542</v>
      </c>
      <c r="C3" s="3">
        <v>12304223.369694268</v>
      </c>
      <c r="D3" s="3">
        <v>13981584.287537413</v>
      </c>
      <c r="E3" s="4">
        <v>15346449.112825805</v>
      </c>
    </row>
    <row r="4" spans="1:5" x14ac:dyDescent="0.35">
      <c r="A4" s="2" t="s">
        <v>5</v>
      </c>
      <c r="B4" s="3">
        <v>25743264.556285124</v>
      </c>
      <c r="C4" s="3">
        <v>28195716.111006338</v>
      </c>
      <c r="D4" s="3">
        <v>32037813.260408085</v>
      </c>
      <c r="E4" s="4">
        <v>29291967.304993037</v>
      </c>
    </row>
    <row r="5" spans="1:5" x14ac:dyDescent="0.35">
      <c r="A5" s="2" t="s">
        <v>6</v>
      </c>
      <c r="B5" s="3">
        <v>34609076.35937044</v>
      </c>
      <c r="C5" s="3">
        <v>34301399.830942884</v>
      </c>
      <c r="D5" s="3">
        <v>34310483.999999948</v>
      </c>
      <c r="E5" s="4">
        <v>32789325.337225545</v>
      </c>
    </row>
    <row r="6" spans="1:5" x14ac:dyDescent="0.35">
      <c r="A6" s="2" t="s">
        <v>7</v>
      </c>
      <c r="B6" s="3">
        <v>3696228.3626219621</v>
      </c>
      <c r="C6" s="3">
        <v>4076507.7923777034</v>
      </c>
      <c r="D6" s="3">
        <v>4013590.9999999958</v>
      </c>
      <c r="E6" s="4">
        <v>3842958.8229571534</v>
      </c>
    </row>
    <row r="7" spans="1:5" x14ac:dyDescent="0.35">
      <c r="A7" s="2" t="s">
        <v>8</v>
      </c>
      <c r="B7" s="3">
        <v>6365213.8309715353</v>
      </c>
      <c r="C7" s="3">
        <v>6626477.2455151482</v>
      </c>
      <c r="D7" s="3">
        <v>7192796.4520547949</v>
      </c>
      <c r="E7" s="4">
        <v>7711441.4219986023</v>
      </c>
    </row>
    <row r="8" spans="1:5" s="48" customFormat="1" x14ac:dyDescent="0.35">
      <c r="A8" s="45" t="s">
        <v>582</v>
      </c>
      <c r="B8" s="46">
        <v>81627064.302220613</v>
      </c>
      <c r="C8" s="46">
        <v>85504324.349536344</v>
      </c>
      <c r="D8" s="46">
        <v>91536269.000000238</v>
      </c>
      <c r="E8" s="47">
        <f>SUM(E3:E7)</f>
        <v>88982142.000000149</v>
      </c>
    </row>
    <row r="10" spans="1:5" x14ac:dyDescent="0.35">
      <c r="A10" s="41" t="s">
        <v>621</v>
      </c>
      <c r="B10" s="42"/>
      <c r="C10" s="42"/>
      <c r="D10" s="43">
        <v>15239</v>
      </c>
      <c r="E10" s="44">
        <v>14295</v>
      </c>
    </row>
  </sheetData>
  <sheetProtection algorithmName="SHA-512" hashValue="j0B4N2hDKh6yq+p58i47Y2ukIn/FjmxAg4TNL2QE2TmaL/JlZSSBxmP961BzEu74Aeo5nCtdeI6bdDQC+JR1ZQ==" saltValue="hsEui7cWgNVa77RSJMtnpw==" spinCount="100000" sheet="1" objects="1" scenarios="1"/>
  <mergeCells count="1">
    <mergeCell ref="A1:E1"/>
  </mergeCells>
  <phoneticPr fontId="1"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F0526-3F03-432E-A707-63C31DB8852B}">
  <sheetPr>
    <tabColor theme="0"/>
    <pageSetUpPr fitToPage="1"/>
  </sheetPr>
  <dimension ref="A1:H50"/>
  <sheetViews>
    <sheetView topLeftCell="A5" zoomScale="85" zoomScaleNormal="85" workbookViewId="0">
      <selection activeCell="F30" sqref="A1:XFD1048576"/>
    </sheetView>
  </sheetViews>
  <sheetFormatPr baseColWidth="10" defaultColWidth="10.81640625" defaultRowHeight="15.5" x14ac:dyDescent="0.35"/>
  <cols>
    <col min="1" max="1" width="22.54296875" style="21" customWidth="1"/>
    <col min="2" max="4" width="14.54296875" style="21" customWidth="1"/>
    <col min="5" max="6" width="10.81640625" style="21"/>
    <col min="7" max="7" width="11.26953125" style="21" customWidth="1"/>
    <col min="8" max="8" width="10.81640625" style="21"/>
    <col min="9" max="9" width="13.81640625" style="21" customWidth="1"/>
    <col min="10" max="12" width="10.81640625" style="21"/>
    <col min="13" max="13" width="13.1796875" style="21" customWidth="1"/>
    <col min="14" max="16384" width="10.81640625" style="21"/>
  </cols>
  <sheetData>
    <row r="1" spans="1:6" x14ac:dyDescent="0.35">
      <c r="A1" s="160" t="s">
        <v>579</v>
      </c>
      <c r="B1" s="160"/>
      <c r="C1" s="160"/>
      <c r="D1" s="160"/>
    </row>
    <row r="3" spans="1:6" x14ac:dyDescent="0.35">
      <c r="A3" s="49"/>
      <c r="B3" s="157" t="s">
        <v>9</v>
      </c>
      <c r="C3" s="158"/>
      <c r="D3" s="159"/>
    </row>
    <row r="4" spans="1:6" ht="31" x14ac:dyDescent="0.35">
      <c r="A4" s="52" t="s">
        <v>580</v>
      </c>
      <c r="B4" s="53" t="s">
        <v>11</v>
      </c>
      <c r="C4" s="54" t="s">
        <v>562</v>
      </c>
      <c r="D4" s="53" t="s">
        <v>582</v>
      </c>
    </row>
    <row r="5" spans="1:6" x14ac:dyDescent="0.35">
      <c r="A5" s="51" t="s">
        <v>31</v>
      </c>
      <c r="B5" s="80">
        <v>214623.01076459428</v>
      </c>
      <c r="C5" s="80">
        <v>296126.21170341049</v>
      </c>
      <c r="D5" s="80">
        <f t="shared" ref="D5:D11" si="0">SUM(B5:C5)</f>
        <v>510749.22246800479</v>
      </c>
    </row>
    <row r="6" spans="1:6" x14ac:dyDescent="0.35">
      <c r="A6" s="51" t="s">
        <v>40</v>
      </c>
      <c r="B6" s="80">
        <v>4348963.2766034948</v>
      </c>
      <c r="C6" s="80">
        <v>5483308.4648591299</v>
      </c>
      <c r="D6" s="80">
        <f t="shared" si="0"/>
        <v>9832271.7414626256</v>
      </c>
    </row>
    <row r="7" spans="1:6" x14ac:dyDescent="0.35">
      <c r="A7" s="51" t="s">
        <v>35</v>
      </c>
      <c r="B7" s="80">
        <v>5462889.0452908976</v>
      </c>
      <c r="C7" s="80">
        <v>2033776.2728136212</v>
      </c>
      <c r="D7" s="80">
        <f t="shared" si="0"/>
        <v>7496665.3181045186</v>
      </c>
    </row>
    <row r="8" spans="1:6" x14ac:dyDescent="0.35">
      <c r="A8" s="51" t="s">
        <v>39</v>
      </c>
      <c r="B8" s="80">
        <v>10431893.371349907</v>
      </c>
      <c r="C8" s="80">
        <v>8898475.1314186212</v>
      </c>
      <c r="D8" s="80">
        <f t="shared" si="0"/>
        <v>19330368.502768528</v>
      </c>
    </row>
    <row r="9" spans="1:6" x14ac:dyDescent="0.35">
      <c r="A9" s="51" t="s">
        <v>41</v>
      </c>
      <c r="B9" s="80">
        <v>2350572.6837208597</v>
      </c>
      <c r="C9" s="80">
        <v>1236791.3749067727</v>
      </c>
      <c r="D9" s="80">
        <f t="shared" si="0"/>
        <v>3587364.0586276324</v>
      </c>
    </row>
    <row r="10" spans="1:6" x14ac:dyDescent="0.35">
      <c r="A10" s="51" t="s">
        <v>581</v>
      </c>
      <c r="B10" s="80">
        <v>15189052.925683904</v>
      </c>
      <c r="C10" s="80">
        <v>8665688.1583858952</v>
      </c>
      <c r="D10" s="80">
        <f t="shared" si="0"/>
        <v>23854741.0840698</v>
      </c>
    </row>
    <row r="11" spans="1:6" x14ac:dyDescent="0.35">
      <c r="A11" s="51" t="s">
        <v>18</v>
      </c>
      <c r="B11" s="80">
        <v>14231706.526403686</v>
      </c>
      <c r="C11" s="80">
        <v>10012461.546095252</v>
      </c>
      <c r="D11" s="80">
        <f t="shared" si="0"/>
        <v>24244168.07249894</v>
      </c>
    </row>
    <row r="12" spans="1:6" x14ac:dyDescent="0.35">
      <c r="A12" s="52" t="s">
        <v>582</v>
      </c>
      <c r="B12" s="81">
        <f>SUM(B5:B11)</f>
        <v>52229700.839817345</v>
      </c>
      <c r="C12" s="81">
        <f>SUM(C5:C11)</f>
        <v>36626627.1601827</v>
      </c>
      <c r="D12" s="81">
        <f>SUM(D5:D11)</f>
        <v>88856328.00000006</v>
      </c>
      <c r="F12" s="119"/>
    </row>
    <row r="13" spans="1:6" x14ac:dyDescent="0.35">
      <c r="A13" s="35" t="s">
        <v>610</v>
      </c>
      <c r="B13" s="74">
        <v>120157</v>
      </c>
      <c r="C13" s="74">
        <v>5657</v>
      </c>
      <c r="D13" s="74">
        <f>SUM(B13:C13)</f>
        <v>125814</v>
      </c>
      <c r="F13" s="119"/>
    </row>
    <row r="14" spans="1:6" x14ac:dyDescent="0.35">
      <c r="A14" s="66" t="s">
        <v>495</v>
      </c>
      <c r="B14" s="78">
        <f>SUM(B12:B13)</f>
        <v>52349857.839817345</v>
      </c>
      <c r="C14" s="78">
        <f t="shared" ref="C14:D14" si="1">SUM(C12:C13)</f>
        <v>36632284.1601827</v>
      </c>
      <c r="D14" s="78">
        <f t="shared" si="1"/>
        <v>88982142.00000006</v>
      </c>
      <c r="F14" s="119"/>
    </row>
    <row r="16" spans="1:6" x14ac:dyDescent="0.35">
      <c r="A16" s="40"/>
      <c r="B16" s="40"/>
      <c r="C16" s="40"/>
    </row>
    <row r="17" spans="1:4" x14ac:dyDescent="0.35">
      <c r="A17" s="49"/>
      <c r="B17" s="157" t="s">
        <v>3</v>
      </c>
      <c r="C17" s="158"/>
      <c r="D17" s="159"/>
    </row>
    <row r="18" spans="1:4" ht="31" x14ac:dyDescent="0.35">
      <c r="A18" s="52" t="s">
        <v>580</v>
      </c>
      <c r="B18" s="53" t="s">
        <v>11</v>
      </c>
      <c r="C18" s="54" t="s">
        <v>562</v>
      </c>
      <c r="D18" s="53" t="s">
        <v>582</v>
      </c>
    </row>
    <row r="19" spans="1:4" x14ac:dyDescent="0.35">
      <c r="A19" s="51" t="s">
        <v>31</v>
      </c>
      <c r="B19" s="80">
        <v>102935.42471953842</v>
      </c>
      <c r="C19" s="80">
        <v>108742.43547813721</v>
      </c>
      <c r="D19" s="80">
        <v>211677.86019767565</v>
      </c>
    </row>
    <row r="20" spans="1:4" x14ac:dyDescent="0.35">
      <c r="A20" s="51" t="s">
        <v>40</v>
      </c>
      <c r="B20" s="80">
        <v>5099633.6480432125</v>
      </c>
      <c r="C20" s="80">
        <v>5282430.0635754839</v>
      </c>
      <c r="D20" s="80">
        <v>10382063.711618695</v>
      </c>
    </row>
    <row r="21" spans="1:4" x14ac:dyDescent="0.35">
      <c r="A21" s="51" t="s">
        <v>35</v>
      </c>
      <c r="B21" s="80">
        <v>5106772.7276572306</v>
      </c>
      <c r="C21" s="80">
        <v>1906059.6582008735</v>
      </c>
      <c r="D21" s="80">
        <v>7012832.3858581036</v>
      </c>
    </row>
    <row r="22" spans="1:4" x14ac:dyDescent="0.35">
      <c r="A22" s="51" t="s">
        <v>39</v>
      </c>
      <c r="B22" s="80">
        <v>12432072.584946664</v>
      </c>
      <c r="C22" s="80">
        <v>9279233.5884794183</v>
      </c>
      <c r="D22" s="80">
        <v>21711306.173426084</v>
      </c>
    </row>
    <row r="23" spans="1:4" x14ac:dyDescent="0.35">
      <c r="A23" s="51" t="s">
        <v>41</v>
      </c>
      <c r="B23" s="80">
        <v>2532686.4691564376</v>
      </c>
      <c r="C23" s="80">
        <v>1462660.0826605079</v>
      </c>
      <c r="D23" s="80">
        <v>3995346.5518169454</v>
      </c>
    </row>
    <row r="24" spans="1:4" x14ac:dyDescent="0.35">
      <c r="A24" s="51" t="s">
        <v>581</v>
      </c>
      <c r="B24" s="80">
        <v>14677883.454886485</v>
      </c>
      <c r="C24" s="80">
        <v>10438122.931731494</v>
      </c>
      <c r="D24" s="80">
        <v>25116006.386617981</v>
      </c>
    </row>
    <row r="25" spans="1:4" x14ac:dyDescent="0.35">
      <c r="A25" s="51" t="s">
        <v>18</v>
      </c>
      <c r="B25" s="80">
        <v>13260209.690590337</v>
      </c>
      <c r="C25" s="80">
        <v>9846826.2398740333</v>
      </c>
      <c r="D25" s="80">
        <v>23107035.930464372</v>
      </c>
    </row>
    <row r="26" spans="1:4" x14ac:dyDescent="0.35">
      <c r="A26" s="52" t="s">
        <v>582</v>
      </c>
      <c r="B26" s="81">
        <v>53212193.999999903</v>
      </c>
      <c r="C26" s="81">
        <v>38324074.999999948</v>
      </c>
      <c r="D26" s="81">
        <v>91536268.999999851</v>
      </c>
    </row>
    <row r="27" spans="1:4" x14ac:dyDescent="0.35">
      <c r="A27" s="40"/>
      <c r="B27" s="40"/>
      <c r="C27" s="40"/>
    </row>
    <row r="28" spans="1:4" x14ac:dyDescent="0.35">
      <c r="A28" s="40"/>
      <c r="B28" s="40"/>
      <c r="C28" s="40"/>
    </row>
    <row r="29" spans="1:4" x14ac:dyDescent="0.35">
      <c r="A29" s="49"/>
      <c r="B29" s="157" t="s">
        <v>2</v>
      </c>
      <c r="C29" s="158"/>
      <c r="D29" s="159"/>
    </row>
    <row r="30" spans="1:4" ht="31" x14ac:dyDescent="0.35">
      <c r="A30" s="52" t="s">
        <v>580</v>
      </c>
      <c r="B30" s="53" t="s">
        <v>11</v>
      </c>
      <c r="C30" s="54" t="s">
        <v>562</v>
      </c>
      <c r="D30" s="53" t="s">
        <v>582</v>
      </c>
    </row>
    <row r="31" spans="1:4" x14ac:dyDescent="0.35">
      <c r="A31" s="51" t="s">
        <v>31</v>
      </c>
      <c r="B31" s="80">
        <v>290019.74089071085</v>
      </c>
      <c r="C31" s="80">
        <v>18075</v>
      </c>
      <c r="D31" s="80">
        <v>308094.74089071085</v>
      </c>
    </row>
    <row r="32" spans="1:4" x14ac:dyDescent="0.35">
      <c r="A32" s="51" t="s">
        <v>40</v>
      </c>
      <c r="B32" s="80">
        <v>3747441.8728857962</v>
      </c>
      <c r="C32" s="80">
        <v>5255971.8396647787</v>
      </c>
      <c r="D32" s="80">
        <v>9003413.7125505749</v>
      </c>
    </row>
    <row r="33" spans="1:8" x14ac:dyDescent="0.35">
      <c r="A33" s="51" t="s">
        <v>35</v>
      </c>
      <c r="B33" s="80">
        <v>4289892.4276443608</v>
      </c>
      <c r="C33" s="80">
        <v>2177812.5665954165</v>
      </c>
      <c r="D33" s="80">
        <v>6467704.9942397773</v>
      </c>
    </row>
    <row r="34" spans="1:8" x14ac:dyDescent="0.35">
      <c r="A34" s="51" t="s">
        <v>39</v>
      </c>
      <c r="B34" s="80">
        <v>9547465.4890410751</v>
      </c>
      <c r="C34" s="80">
        <v>7602949.9616349749</v>
      </c>
      <c r="D34" s="80">
        <v>17150415.450676054</v>
      </c>
    </row>
    <row r="35" spans="1:8" x14ac:dyDescent="0.35">
      <c r="A35" s="51" t="s">
        <v>41</v>
      </c>
      <c r="B35" s="80">
        <v>1499057.3674803418</v>
      </c>
      <c r="C35" s="80">
        <v>549312.97732434724</v>
      </c>
      <c r="D35" s="80">
        <v>2048370.3448046891</v>
      </c>
    </row>
    <row r="36" spans="1:8" x14ac:dyDescent="0.35">
      <c r="A36" s="51" t="s">
        <v>581</v>
      </c>
      <c r="B36" s="80">
        <v>14077678.696300693</v>
      </c>
      <c r="C36" s="80">
        <v>9850046.2608096581</v>
      </c>
      <c r="D36" s="80">
        <v>23927724.957110353</v>
      </c>
    </row>
    <row r="37" spans="1:8" x14ac:dyDescent="0.35">
      <c r="A37" s="51" t="s">
        <v>18</v>
      </c>
      <c r="B37" s="80">
        <v>13674861.131972853</v>
      </c>
      <c r="C37" s="80">
        <v>12923739.017291419</v>
      </c>
      <c r="D37" s="80">
        <v>26598600.149264272</v>
      </c>
    </row>
    <row r="38" spans="1:8" x14ac:dyDescent="0.35">
      <c r="A38" s="52" t="s">
        <v>582</v>
      </c>
      <c r="B38" s="81">
        <f>SUM(B31:B37)</f>
        <v>47126416.726215832</v>
      </c>
      <c r="C38" s="81">
        <f t="shared" ref="C38:D38" si="2">SUM(C31:C37)</f>
        <v>38377907.623320594</v>
      </c>
      <c r="D38" s="81">
        <f t="shared" si="2"/>
        <v>85504324.349536434</v>
      </c>
    </row>
    <row r="39" spans="1:8" x14ac:dyDescent="0.35">
      <c r="A39" s="40"/>
      <c r="B39" s="40"/>
      <c r="C39" s="40"/>
    </row>
    <row r="41" spans="1:8" x14ac:dyDescent="0.35">
      <c r="A41" s="50"/>
      <c r="B41" s="157" t="s">
        <v>1</v>
      </c>
      <c r="C41" s="158"/>
      <c r="D41" s="159"/>
    </row>
    <row r="42" spans="1:8" ht="30.65" customHeight="1" x14ac:dyDescent="0.35">
      <c r="A42" s="52" t="s">
        <v>580</v>
      </c>
      <c r="B42" s="53" t="s">
        <v>11</v>
      </c>
      <c r="C42" s="54" t="s">
        <v>562</v>
      </c>
      <c r="D42" s="53" t="s">
        <v>582</v>
      </c>
    </row>
    <row r="43" spans="1:8" x14ac:dyDescent="0.35">
      <c r="A43" s="51" t="s">
        <v>31</v>
      </c>
      <c r="B43" s="80">
        <v>200634</v>
      </c>
      <c r="C43" s="80">
        <v>32384</v>
      </c>
      <c r="D43" s="80">
        <v>233018</v>
      </c>
      <c r="E43" s="82"/>
      <c r="H43" s="82"/>
    </row>
    <row r="44" spans="1:8" x14ac:dyDescent="0.35">
      <c r="A44" s="51" t="s">
        <v>40</v>
      </c>
      <c r="B44" s="80">
        <v>3360041.2642610697</v>
      </c>
      <c r="C44" s="80">
        <v>4744199.7977730464</v>
      </c>
      <c r="D44" s="80">
        <v>8104241.0620341161</v>
      </c>
      <c r="E44" s="82"/>
      <c r="H44" s="82"/>
    </row>
    <row r="45" spans="1:8" x14ac:dyDescent="0.35">
      <c r="A45" s="51" t="s">
        <v>35</v>
      </c>
      <c r="B45" s="80">
        <v>3799778.2481610868</v>
      </c>
      <c r="C45" s="80">
        <v>2045835.7805904804</v>
      </c>
      <c r="D45" s="80">
        <v>5845614.028751567</v>
      </c>
      <c r="E45" s="82"/>
      <c r="H45" s="82"/>
    </row>
    <row r="46" spans="1:8" x14ac:dyDescent="0.35">
      <c r="A46" s="51" t="s">
        <v>39</v>
      </c>
      <c r="B46" s="80">
        <v>8825447.6150738169</v>
      </c>
      <c r="C46" s="80">
        <v>7414843.5203216886</v>
      </c>
      <c r="D46" s="80">
        <v>16240291.135395506</v>
      </c>
      <c r="E46" s="82"/>
      <c r="H46" s="82"/>
    </row>
    <row r="47" spans="1:8" x14ac:dyDescent="0.35">
      <c r="A47" s="51" t="s">
        <v>41</v>
      </c>
      <c r="B47" s="80">
        <v>1613539.1602644564</v>
      </c>
      <c r="C47" s="80">
        <v>535980.44444450678</v>
      </c>
      <c r="D47" s="80">
        <v>2149519.6047089631</v>
      </c>
      <c r="E47" s="82"/>
      <c r="H47" s="82"/>
    </row>
    <row r="48" spans="1:8" x14ac:dyDescent="0.35">
      <c r="A48" s="51" t="s">
        <v>581</v>
      </c>
      <c r="B48" s="80">
        <v>13054807.607720815</v>
      </c>
      <c r="C48" s="80">
        <v>7409959.4263262367</v>
      </c>
      <c r="D48" s="80">
        <v>20464767.034047052</v>
      </c>
      <c r="E48" s="82"/>
      <c r="H48" s="82"/>
    </row>
    <row r="49" spans="1:8" x14ac:dyDescent="0.35">
      <c r="A49" s="51" t="s">
        <v>18</v>
      </c>
      <c r="B49" s="80">
        <v>12467511.68474694</v>
      </c>
      <c r="C49" s="80">
        <v>16122101.752536444</v>
      </c>
      <c r="D49" s="80">
        <v>28589613.437283382</v>
      </c>
      <c r="E49" s="82"/>
      <c r="H49" s="82"/>
    </row>
    <row r="50" spans="1:8" x14ac:dyDescent="0.35">
      <c r="A50" s="52" t="s">
        <v>582</v>
      </c>
      <c r="B50" s="81">
        <v>43321759.58022818</v>
      </c>
      <c r="C50" s="81">
        <v>38305304.721992403</v>
      </c>
      <c r="D50" s="81">
        <v>81627064.302220583</v>
      </c>
      <c r="E50" s="82"/>
      <c r="H50" s="82"/>
    </row>
  </sheetData>
  <sheetProtection algorithmName="SHA-512" hashValue="zN0X+1SWQ+jwDhZXfDL3RaWvSULBtq88H5B1E0Zkzll7ZhXovOGjUr10DHjEaFWxacWUhr7vpo4//0OWnrQseQ==" saltValue="ssbOVmsKJoksL9u7QVw3Sg==" spinCount="100000" sheet="1" objects="1" scenarios="1"/>
  <mergeCells count="5">
    <mergeCell ref="B41:D41"/>
    <mergeCell ref="A1:D1"/>
    <mergeCell ref="B3:D3"/>
    <mergeCell ref="B17:D17"/>
    <mergeCell ref="B29:D29"/>
  </mergeCells>
  <pageMargins left="0.7" right="0.7" top="0.75" bottom="0.75" header="0.3" footer="0.3"/>
  <pageSetup paperSize="9" scale="7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9CE30-505E-485C-8791-A4FC37C6C7C5}">
  <sheetPr>
    <tabColor theme="0"/>
    <pageSetUpPr fitToPage="1"/>
  </sheetPr>
  <dimension ref="A1:I97"/>
  <sheetViews>
    <sheetView topLeftCell="A21" zoomScale="80" zoomScaleNormal="80" workbookViewId="0">
      <selection activeCell="I20" sqref="A1:XFD1048576"/>
    </sheetView>
  </sheetViews>
  <sheetFormatPr baseColWidth="10" defaultColWidth="10.81640625" defaultRowHeight="15.5" x14ac:dyDescent="0.35"/>
  <cols>
    <col min="1" max="1" width="22.453125" style="25" customWidth="1"/>
    <col min="2" max="4" width="16.54296875" style="25" customWidth="1"/>
    <col min="5" max="5" width="14.7265625" style="36" customWidth="1"/>
    <col min="6" max="6" width="20.54296875" style="25" customWidth="1"/>
    <col min="7" max="9" width="16.54296875" style="25" customWidth="1"/>
    <col min="10" max="16384" width="10.81640625" style="25"/>
  </cols>
  <sheetData>
    <row r="1" spans="1:9" x14ac:dyDescent="0.35">
      <c r="A1" s="161" t="s">
        <v>579</v>
      </c>
      <c r="B1" s="161"/>
      <c r="C1" s="161"/>
      <c r="D1" s="161"/>
    </row>
    <row r="3" spans="1:9" x14ac:dyDescent="0.35">
      <c r="A3" s="162" t="s">
        <v>584</v>
      </c>
      <c r="B3" s="162"/>
      <c r="C3" s="162"/>
      <c r="D3" s="162"/>
      <c r="F3" s="162" t="s">
        <v>583</v>
      </c>
      <c r="G3" s="162"/>
      <c r="H3" s="162"/>
      <c r="I3" s="162"/>
    </row>
    <row r="5" spans="1:9" x14ac:dyDescent="0.35">
      <c r="B5" s="163" t="s">
        <v>9</v>
      </c>
      <c r="C5" s="164"/>
      <c r="D5" s="165"/>
      <c r="E5" s="71"/>
    </row>
    <row r="6" spans="1:9" ht="31" x14ac:dyDescent="0.35">
      <c r="A6" s="66" t="s">
        <v>10</v>
      </c>
      <c r="B6" s="67" t="s">
        <v>11</v>
      </c>
      <c r="C6" s="68" t="s">
        <v>562</v>
      </c>
      <c r="D6" s="67" t="s">
        <v>582</v>
      </c>
    </row>
    <row r="7" spans="1:9" x14ac:dyDescent="0.35">
      <c r="A7" s="35" t="s">
        <v>32</v>
      </c>
      <c r="B7" s="74">
        <v>2350572.6837208597</v>
      </c>
      <c r="C7" s="74">
        <v>1236791.3749067727</v>
      </c>
      <c r="D7" s="74">
        <f t="shared" ref="D7:D18" si="0">SUM(B7:C7)</f>
        <v>3587364.0586276324</v>
      </c>
      <c r="E7" s="73"/>
    </row>
    <row r="8" spans="1:9" x14ac:dyDescent="0.35">
      <c r="A8" s="35" t="s">
        <v>33</v>
      </c>
      <c r="B8" s="74">
        <v>3199845.2118813265</v>
      </c>
      <c r="C8" s="74">
        <v>1020225.4839544983</v>
      </c>
      <c r="D8" s="74">
        <f t="shared" si="0"/>
        <v>4220070.6958358251</v>
      </c>
      <c r="E8" s="73"/>
    </row>
    <row r="9" spans="1:9" x14ac:dyDescent="0.35">
      <c r="A9" s="35" t="s">
        <v>23</v>
      </c>
      <c r="B9" s="74">
        <v>1582080.4069152451</v>
      </c>
      <c r="C9" s="74">
        <v>735319.68788596662</v>
      </c>
      <c r="D9" s="74">
        <f t="shared" si="0"/>
        <v>2317400.0948012117</v>
      </c>
      <c r="E9" s="73"/>
    </row>
    <row r="10" spans="1:9" x14ac:dyDescent="0.35">
      <c r="A10" s="35" t="s">
        <v>29</v>
      </c>
      <c r="B10" s="74">
        <v>1544094.9882713866</v>
      </c>
      <c r="C10" s="74">
        <v>1897162.132484592</v>
      </c>
      <c r="D10" s="74">
        <f t="shared" si="0"/>
        <v>3441257.1207559789</v>
      </c>
      <c r="E10" s="73"/>
    </row>
    <row r="11" spans="1:9" x14ac:dyDescent="0.35">
      <c r="A11" s="35" t="s">
        <v>18</v>
      </c>
      <c r="B11" s="74">
        <v>14231706.526403686</v>
      </c>
      <c r="C11" s="74">
        <v>10012461.546095252</v>
      </c>
      <c r="D11" s="74">
        <f t="shared" si="0"/>
        <v>24244168.07249894</v>
      </c>
      <c r="E11" s="73"/>
    </row>
    <row r="12" spans="1:9" x14ac:dyDescent="0.35">
      <c r="A12" s="35" t="s">
        <v>24</v>
      </c>
      <c r="B12" s="74">
        <v>2830943.4660748043</v>
      </c>
      <c r="C12" s="74">
        <v>3272967.4042493138</v>
      </c>
      <c r="D12" s="74">
        <f t="shared" si="0"/>
        <v>6103910.8703241181</v>
      </c>
      <c r="E12" s="73"/>
    </row>
    <row r="13" spans="1:9" x14ac:dyDescent="0.35">
      <c r="A13" s="35" t="s">
        <v>34</v>
      </c>
      <c r="B13" s="74">
        <v>2804868.2883321079</v>
      </c>
      <c r="C13" s="74">
        <v>3586146.3323745374</v>
      </c>
      <c r="D13" s="74">
        <f t="shared" si="0"/>
        <v>6391014.6207066458</v>
      </c>
      <c r="E13" s="73"/>
    </row>
    <row r="14" spans="1:9" x14ac:dyDescent="0.35">
      <c r="A14" s="35" t="s">
        <v>35</v>
      </c>
      <c r="B14" s="74">
        <v>5462889.0452908976</v>
      </c>
      <c r="C14" s="74">
        <v>2033776.2728136212</v>
      </c>
      <c r="D14" s="74">
        <f t="shared" si="0"/>
        <v>7496665.3181045186</v>
      </c>
      <c r="E14" s="73"/>
    </row>
    <row r="15" spans="1:9" x14ac:dyDescent="0.35">
      <c r="A15" s="35" t="s">
        <v>36</v>
      </c>
      <c r="B15" s="74">
        <v>2664959.4722944726</v>
      </c>
      <c r="C15" s="74">
        <v>1737055.809835104</v>
      </c>
      <c r="D15" s="74">
        <f t="shared" si="0"/>
        <v>4402015.2821295764</v>
      </c>
      <c r="E15" s="73"/>
    </row>
    <row r="16" spans="1:9" x14ac:dyDescent="0.35">
      <c r="A16" s="35" t="s">
        <v>37</v>
      </c>
      <c r="B16" s="74">
        <v>6018869.4983598571</v>
      </c>
      <c r="C16" s="74">
        <v>4890188.0392833417</v>
      </c>
      <c r="D16" s="74">
        <f t="shared" si="0"/>
        <v>10909057.537643198</v>
      </c>
      <c r="E16" s="73"/>
    </row>
    <row r="17" spans="1:9" x14ac:dyDescent="0.35">
      <c r="A17" s="35" t="s">
        <v>38</v>
      </c>
      <c r="B17" s="74">
        <v>9324248.2415081058</v>
      </c>
      <c r="C17" s="74">
        <v>5908406.8645962933</v>
      </c>
      <c r="D17" s="74">
        <f t="shared" si="0"/>
        <v>15232655.1061044</v>
      </c>
      <c r="E17" s="73"/>
    </row>
    <row r="18" spans="1:9" x14ac:dyDescent="0.35">
      <c r="A18" s="35" t="s">
        <v>31</v>
      </c>
      <c r="B18" s="74">
        <v>214623.01076459428</v>
      </c>
      <c r="C18" s="74">
        <v>296126.21170341049</v>
      </c>
      <c r="D18" s="74">
        <f t="shared" si="0"/>
        <v>510749.22246800479</v>
      </c>
      <c r="E18" s="73"/>
    </row>
    <row r="19" spans="1:9" x14ac:dyDescent="0.35">
      <c r="A19" s="66" t="s">
        <v>585</v>
      </c>
      <c r="B19" s="78">
        <f>SUM(B7:B18)</f>
        <v>52229700.839817338</v>
      </c>
      <c r="C19" s="78">
        <f>SUM(C7:C18)</f>
        <v>36626627.160182707</v>
      </c>
      <c r="D19" s="78">
        <f>SUM(D7:D18)</f>
        <v>88856328.00000006</v>
      </c>
      <c r="E19" s="73"/>
    </row>
    <row r="20" spans="1:9" x14ac:dyDescent="0.35">
      <c r="A20" s="35" t="s">
        <v>610</v>
      </c>
      <c r="B20" s="74">
        <v>120157</v>
      </c>
      <c r="C20" s="74">
        <v>5657</v>
      </c>
      <c r="D20" s="74">
        <f>SUM(B20:C20)</f>
        <v>125814</v>
      </c>
    </row>
    <row r="21" spans="1:9" x14ac:dyDescent="0.35">
      <c r="A21" s="66" t="s">
        <v>495</v>
      </c>
      <c r="B21" s="78">
        <f>SUM(B19:B20)</f>
        <v>52349857.839817338</v>
      </c>
      <c r="C21" s="78">
        <f t="shared" ref="C21:D21" si="1">SUM(C19:C20)</f>
        <v>36632284.160182707</v>
      </c>
      <c r="D21" s="78">
        <f t="shared" si="1"/>
        <v>88982142.00000006</v>
      </c>
    </row>
    <row r="25" spans="1:9" x14ac:dyDescent="0.35">
      <c r="B25" s="163" t="s">
        <v>3</v>
      </c>
      <c r="C25" s="164"/>
      <c r="D25" s="165"/>
      <c r="E25" s="71"/>
      <c r="F25" s="163" t="s">
        <v>3</v>
      </c>
      <c r="G25" s="164"/>
      <c r="H25" s="164"/>
      <c r="I25" s="165"/>
    </row>
    <row r="26" spans="1:9" ht="46.5" customHeight="1" x14ac:dyDescent="0.35">
      <c r="A26" s="66" t="s">
        <v>10</v>
      </c>
      <c r="B26" s="67" t="s">
        <v>11</v>
      </c>
      <c r="C26" s="68" t="s">
        <v>562</v>
      </c>
      <c r="D26" s="67" t="s">
        <v>582</v>
      </c>
      <c r="F26" s="66" t="s">
        <v>10</v>
      </c>
      <c r="G26" s="67" t="s">
        <v>11</v>
      </c>
      <c r="H26" s="68" t="s">
        <v>562</v>
      </c>
      <c r="I26" s="67" t="s">
        <v>582</v>
      </c>
    </row>
    <row r="27" spans="1:9" x14ac:dyDescent="0.35">
      <c r="A27" s="35" t="s">
        <v>32</v>
      </c>
      <c r="B27" s="72">
        <f>G34+G36</f>
        <v>2532686.4691564376</v>
      </c>
      <c r="C27" s="72">
        <f>H34+H36</f>
        <v>1462660.0826605079</v>
      </c>
      <c r="D27" s="72">
        <f>I34+I36</f>
        <v>3995346.5518169454</v>
      </c>
      <c r="F27" s="35" t="s">
        <v>12</v>
      </c>
      <c r="G27" s="69">
        <v>5214230.7647535298</v>
      </c>
      <c r="H27" s="69">
        <v>6479854.0707154311</v>
      </c>
      <c r="I27" s="69">
        <v>11694084.835468961</v>
      </c>
    </row>
    <row r="28" spans="1:9" x14ac:dyDescent="0.35">
      <c r="A28" s="35" t="s">
        <v>33</v>
      </c>
      <c r="B28" s="72">
        <f>G29+G30</f>
        <v>3387341.2484314069</v>
      </c>
      <c r="C28" s="72">
        <f>H29+H30</f>
        <v>905952.61307153921</v>
      </c>
      <c r="D28" s="72">
        <f>I29+I30</f>
        <v>4293293.8615029464</v>
      </c>
      <c r="F28" s="35" t="s">
        <v>13</v>
      </c>
      <c r="G28" s="69">
        <v>2110267.0016981959</v>
      </c>
      <c r="H28" s="69">
        <v>814113.53610395628</v>
      </c>
      <c r="I28" s="69">
        <v>2924380.5378021523</v>
      </c>
    </row>
    <row r="29" spans="1:9" x14ac:dyDescent="0.35">
      <c r="A29" s="35" t="s">
        <v>23</v>
      </c>
      <c r="B29" s="72">
        <f>G38</f>
        <v>2019411.5986052293</v>
      </c>
      <c r="C29" s="72">
        <f>H38</f>
        <v>762758.95501094335</v>
      </c>
      <c r="D29" s="72">
        <f>I38</f>
        <v>2782170.5536161726</v>
      </c>
      <c r="F29" s="35" t="s">
        <v>14</v>
      </c>
      <c r="G29" s="69">
        <v>1450076.9574582756</v>
      </c>
      <c r="H29" s="69">
        <v>439912.73271973641</v>
      </c>
      <c r="I29" s="69">
        <v>1889989.690178012</v>
      </c>
    </row>
    <row r="30" spans="1:9" x14ac:dyDescent="0.35">
      <c r="A30" s="35" t="s">
        <v>29</v>
      </c>
      <c r="B30" s="72">
        <f>G44</f>
        <v>2401312.0740861422</v>
      </c>
      <c r="C30" s="72">
        <f>H44</f>
        <v>1756897.365767577</v>
      </c>
      <c r="D30" s="72">
        <f>I44</f>
        <v>4158209.4398537194</v>
      </c>
      <c r="F30" s="35" t="s">
        <v>15</v>
      </c>
      <c r="G30" s="69">
        <v>1937264.2909731313</v>
      </c>
      <c r="H30" s="69">
        <v>466039.88035180286</v>
      </c>
      <c r="I30" s="69">
        <v>2403304.1713249343</v>
      </c>
    </row>
    <row r="31" spans="1:9" x14ac:dyDescent="0.35">
      <c r="A31" s="35" t="s">
        <v>18</v>
      </c>
      <c r="B31" s="72">
        <f>G33</f>
        <v>13260209.690590337</v>
      </c>
      <c r="C31" s="72">
        <f>H33</f>
        <v>9846826.2398740333</v>
      </c>
      <c r="D31" s="72">
        <f>I33</f>
        <v>23107035.930464372</v>
      </c>
      <c r="F31" s="35" t="s">
        <v>16</v>
      </c>
      <c r="G31" s="69">
        <v>1331319.4616905029</v>
      </c>
      <c r="H31" s="69">
        <v>1094549.4982147212</v>
      </c>
      <c r="I31" s="69">
        <v>2425868.9599052239</v>
      </c>
    </row>
    <row r="32" spans="1:9" x14ac:dyDescent="0.35">
      <c r="A32" s="35" t="s">
        <v>24</v>
      </c>
      <c r="B32" s="72">
        <f>G39</f>
        <v>4574028.4817510033</v>
      </c>
      <c r="C32" s="72">
        <f>H39</f>
        <v>3298080.274849467</v>
      </c>
      <c r="D32" s="72">
        <f>I39</f>
        <v>7872108.7566004703</v>
      </c>
      <c r="F32" s="35" t="s">
        <v>17</v>
      </c>
      <c r="G32" s="69">
        <v>1529319.9966168331</v>
      </c>
      <c r="H32" s="69">
        <v>638696.08762585791</v>
      </c>
      <c r="I32" s="69">
        <v>2168016.0842426913</v>
      </c>
    </row>
    <row r="33" spans="1:9" x14ac:dyDescent="0.35">
      <c r="A33" s="35" t="s">
        <v>34</v>
      </c>
      <c r="B33" s="72">
        <f>G45+G43</f>
        <v>2698321.5739570702</v>
      </c>
      <c r="C33" s="72">
        <f>H45+H43</f>
        <v>3525532.6978079067</v>
      </c>
      <c r="D33" s="72">
        <f>I45+I43</f>
        <v>6223854.2717649769</v>
      </c>
      <c r="F33" s="35" t="s">
        <v>18</v>
      </c>
      <c r="G33" s="69">
        <v>13260209.690590337</v>
      </c>
      <c r="H33" s="69">
        <v>9846826.2398740333</v>
      </c>
      <c r="I33" s="69">
        <v>23107035.930464372</v>
      </c>
    </row>
    <row r="34" spans="1:9" x14ac:dyDescent="0.35">
      <c r="A34" s="35" t="s">
        <v>35</v>
      </c>
      <c r="B34" s="72">
        <f>G41+G42</f>
        <v>5106772.7276572306</v>
      </c>
      <c r="C34" s="72">
        <f>H41+H42</f>
        <v>1906059.6582008735</v>
      </c>
      <c r="D34" s="72">
        <f>I41+I42</f>
        <v>7012832.3858581036</v>
      </c>
      <c r="F34" s="35" t="s">
        <v>19</v>
      </c>
      <c r="G34" s="69">
        <v>795277.00432132871</v>
      </c>
      <c r="H34" s="69">
        <v>277259.60122110287</v>
      </c>
      <c r="I34" s="69">
        <v>1072536.6055424316</v>
      </c>
    </row>
    <row r="35" spans="1:9" x14ac:dyDescent="0.35">
      <c r="A35" s="35" t="s">
        <v>36</v>
      </c>
      <c r="B35" s="72">
        <f>G31+G35</f>
        <v>2436724.4433865184</v>
      </c>
      <c r="C35" s="72">
        <f>H31+H35</f>
        <v>1599506.6242147109</v>
      </c>
      <c r="D35" s="72">
        <f>I31+I35</f>
        <v>4036231.0676012291</v>
      </c>
      <c r="F35" s="35" t="s">
        <v>20</v>
      </c>
      <c r="G35" s="69">
        <v>1105404.9816960152</v>
      </c>
      <c r="H35" s="69">
        <v>504957.12599998963</v>
      </c>
      <c r="I35" s="69">
        <v>1610362.1076960049</v>
      </c>
    </row>
    <row r="36" spans="1:9" x14ac:dyDescent="0.35">
      <c r="A36" s="35" t="s">
        <v>37</v>
      </c>
      <c r="B36" s="72">
        <f>G37+G40</f>
        <v>5838632.5045904312</v>
      </c>
      <c r="C36" s="72">
        <f>H37+H40</f>
        <v>5218394.3586190091</v>
      </c>
      <c r="D36" s="72">
        <f>I37+I40</f>
        <v>11057026.863209441</v>
      </c>
      <c r="F36" s="35" t="s">
        <v>21</v>
      </c>
      <c r="G36" s="69">
        <v>1737409.4648351087</v>
      </c>
      <c r="H36" s="69">
        <v>1185400.4814394051</v>
      </c>
      <c r="I36" s="69">
        <v>2922809.9462745138</v>
      </c>
    </row>
    <row r="37" spans="1:9" x14ac:dyDescent="0.35">
      <c r="A37" s="35" t="s">
        <v>38</v>
      </c>
      <c r="B37" s="72">
        <f>G27+G28+G32</f>
        <v>8853817.7630685586</v>
      </c>
      <c r="C37" s="72">
        <f>H27+H28+H32</f>
        <v>7932663.694445245</v>
      </c>
      <c r="D37" s="72">
        <f>I27+I28+I32</f>
        <v>16786481.457513805</v>
      </c>
      <c r="F37" s="35" t="s">
        <v>22</v>
      </c>
      <c r="G37" s="69">
        <v>4675287.7437348776</v>
      </c>
      <c r="H37" s="69">
        <v>2670620.2117860131</v>
      </c>
      <c r="I37" s="69">
        <v>7345907.9555208907</v>
      </c>
    </row>
    <row r="38" spans="1:9" x14ac:dyDescent="0.35">
      <c r="A38" s="35" t="s">
        <v>31</v>
      </c>
      <c r="B38" s="72">
        <f>G46</f>
        <v>102935.42471953842</v>
      </c>
      <c r="C38" s="72">
        <f>H46</f>
        <v>108742.43547813721</v>
      </c>
      <c r="D38" s="72">
        <f>I46</f>
        <v>211677.86019767565</v>
      </c>
      <c r="F38" s="35" t="s">
        <v>23</v>
      </c>
      <c r="G38" s="69">
        <v>2019411.5986052293</v>
      </c>
      <c r="H38" s="69">
        <v>762758.95501094335</v>
      </c>
      <c r="I38" s="69">
        <v>2782170.5536161726</v>
      </c>
    </row>
    <row r="39" spans="1:9" x14ac:dyDescent="0.35">
      <c r="A39" s="79" t="s">
        <v>582</v>
      </c>
      <c r="B39" s="78">
        <f>SUM(B27:B38)</f>
        <v>53212193.999999896</v>
      </c>
      <c r="C39" s="78">
        <f>SUM(C27:C38)</f>
        <v>38324074.999999955</v>
      </c>
      <c r="D39" s="78">
        <f>SUM(D27:D38)</f>
        <v>91536268.999999866</v>
      </c>
      <c r="F39" s="35" t="s">
        <v>24</v>
      </c>
      <c r="G39" s="69">
        <v>4574028.4817510033</v>
      </c>
      <c r="H39" s="69">
        <v>3298080.274849467</v>
      </c>
      <c r="I39" s="69">
        <v>7872108.7566004703</v>
      </c>
    </row>
    <row r="40" spans="1:9" x14ac:dyDescent="0.35">
      <c r="A40" s="77"/>
      <c r="F40" s="35" t="s">
        <v>25</v>
      </c>
      <c r="G40" s="69">
        <v>1163344.7608555537</v>
      </c>
      <c r="H40" s="69">
        <v>2547774.146832996</v>
      </c>
      <c r="I40" s="69">
        <v>3711118.9076885497</v>
      </c>
    </row>
    <row r="41" spans="1:9" x14ac:dyDescent="0.35">
      <c r="A41" s="36"/>
      <c r="F41" s="35" t="s">
        <v>26</v>
      </c>
      <c r="G41" s="69">
        <v>1231436.402664515</v>
      </c>
      <c r="H41" s="69">
        <v>457012.735313738</v>
      </c>
      <c r="I41" s="69">
        <v>1688449.137978253</v>
      </c>
    </row>
    <row r="42" spans="1:9" x14ac:dyDescent="0.35">
      <c r="F42" s="35" t="s">
        <v>27</v>
      </c>
      <c r="G42" s="69">
        <v>3875336.3249927154</v>
      </c>
      <c r="H42" s="69">
        <v>1449046.9228871355</v>
      </c>
      <c r="I42" s="69">
        <v>5324383.2478798507</v>
      </c>
    </row>
    <row r="43" spans="1:9" x14ac:dyDescent="0.35">
      <c r="F43" s="35" t="s">
        <v>28</v>
      </c>
      <c r="G43" s="69">
        <v>686063.82419815555</v>
      </c>
      <c r="H43" s="69">
        <v>1170539.3817801489</v>
      </c>
      <c r="I43" s="69">
        <v>1856603.2059783046</v>
      </c>
    </row>
    <row r="44" spans="1:9" x14ac:dyDescent="0.35">
      <c r="F44" s="35" t="s">
        <v>29</v>
      </c>
      <c r="G44" s="69">
        <v>2401312.0740861422</v>
      </c>
      <c r="H44" s="69">
        <v>1756897.365767577</v>
      </c>
      <c r="I44" s="69">
        <v>4158209.4398537194</v>
      </c>
    </row>
    <row r="45" spans="1:9" x14ac:dyDescent="0.35">
      <c r="F45" s="35" t="s">
        <v>30</v>
      </c>
      <c r="G45" s="69">
        <v>2012257.7497589148</v>
      </c>
      <c r="H45" s="69">
        <v>2354993.3160277577</v>
      </c>
      <c r="I45" s="69">
        <v>4367251.0657866728</v>
      </c>
    </row>
    <row r="46" spans="1:9" x14ac:dyDescent="0.35">
      <c r="F46" s="35" t="s">
        <v>31</v>
      </c>
      <c r="G46" s="69">
        <v>102935.42471953842</v>
      </c>
      <c r="H46" s="69">
        <v>108742.43547813721</v>
      </c>
      <c r="I46" s="69">
        <v>211677.86019767565</v>
      </c>
    </row>
    <row r="47" spans="1:9" s="60" customFormat="1" x14ac:dyDescent="0.35">
      <c r="E47" s="59"/>
      <c r="F47" s="66" t="s">
        <v>582</v>
      </c>
      <c r="G47" s="70">
        <v>53212193.999999896</v>
      </c>
      <c r="H47" s="70">
        <f>SUM(H27:H46)</f>
        <v>38324074.999999955</v>
      </c>
      <c r="I47" s="70">
        <v>91536268.999999851</v>
      </c>
    </row>
    <row r="50" spans="1:9" x14ac:dyDescent="0.35">
      <c r="B50" s="163" t="s">
        <v>2</v>
      </c>
      <c r="C50" s="164"/>
      <c r="D50" s="165"/>
      <c r="F50" s="163" t="s">
        <v>2</v>
      </c>
      <c r="G50" s="164"/>
      <c r="H50" s="164"/>
      <c r="I50" s="165"/>
    </row>
    <row r="51" spans="1:9" ht="31" x14ac:dyDescent="0.35">
      <c r="A51" s="66" t="s">
        <v>10</v>
      </c>
      <c r="B51" s="67" t="s">
        <v>11</v>
      </c>
      <c r="C51" s="68" t="s">
        <v>562</v>
      </c>
      <c r="D51" s="67" t="s">
        <v>582</v>
      </c>
      <c r="F51" s="66" t="s">
        <v>10</v>
      </c>
      <c r="G51" s="67" t="s">
        <v>11</v>
      </c>
      <c r="H51" s="68" t="s">
        <v>562</v>
      </c>
      <c r="I51" s="67" t="s">
        <v>582</v>
      </c>
    </row>
    <row r="52" spans="1:9" x14ac:dyDescent="0.35">
      <c r="A52" s="35" t="s">
        <v>32</v>
      </c>
      <c r="B52" s="72">
        <f>G59+G61</f>
        <v>1499057.3674803418</v>
      </c>
      <c r="C52" s="72">
        <f>H59+H61</f>
        <v>549312.97732434724</v>
      </c>
      <c r="D52" s="72">
        <f>I59+I61</f>
        <v>2048370.3448046891</v>
      </c>
      <c r="F52" s="35" t="s">
        <v>12</v>
      </c>
      <c r="G52" s="75">
        <v>6971283.6166706672</v>
      </c>
      <c r="H52" s="69">
        <v>8702781.5358023345</v>
      </c>
      <c r="I52" s="69">
        <v>15674065.152473003</v>
      </c>
    </row>
    <row r="53" spans="1:9" x14ac:dyDescent="0.35">
      <c r="A53" s="35" t="s">
        <v>33</v>
      </c>
      <c r="B53" s="72">
        <f>G54+G55</f>
        <v>2244042.8309172392</v>
      </c>
      <c r="C53" s="72">
        <f>H54+H55</f>
        <v>267259.51018879865</v>
      </c>
      <c r="D53" s="72">
        <f>I54+I55</f>
        <v>2511302.3411060376</v>
      </c>
      <c r="F53" s="35" t="s">
        <v>13</v>
      </c>
      <c r="G53" s="75">
        <v>1484801.6633878411</v>
      </c>
      <c r="H53" s="69">
        <v>196474.99999999476</v>
      </c>
      <c r="I53" s="69">
        <v>1681276.663387836</v>
      </c>
    </row>
    <row r="54" spans="1:9" x14ac:dyDescent="0.35">
      <c r="A54" s="35" t="s">
        <v>23</v>
      </c>
      <c r="B54" s="72">
        <f>G63</f>
        <v>1139565.4179802509</v>
      </c>
      <c r="C54" s="72">
        <f>H63</f>
        <v>229493.23593073071</v>
      </c>
      <c r="D54" s="72">
        <f>I63</f>
        <v>1369058.6539109815</v>
      </c>
      <c r="F54" s="35" t="s">
        <v>14</v>
      </c>
      <c r="G54" s="75">
        <v>808462.70321574272</v>
      </c>
      <c r="H54" s="69">
        <v>72554.272727269738</v>
      </c>
      <c r="I54" s="69">
        <v>881016.9759430124</v>
      </c>
    </row>
    <row r="55" spans="1:9" x14ac:dyDescent="0.35">
      <c r="A55" s="35" t="s">
        <v>29</v>
      </c>
      <c r="B55" s="72">
        <f>G69</f>
        <v>1940729.1319570153</v>
      </c>
      <c r="C55" s="72">
        <f>H69</f>
        <v>1682456.9441674987</v>
      </c>
      <c r="D55" s="72">
        <f>I69</f>
        <v>3623186.076124514</v>
      </c>
      <c r="F55" s="35" t="s">
        <v>15</v>
      </c>
      <c r="G55" s="75">
        <v>1435580.1277014962</v>
      </c>
      <c r="H55" s="69">
        <v>194705.23746152894</v>
      </c>
      <c r="I55" s="69">
        <v>1630285.3651630252</v>
      </c>
    </row>
    <row r="56" spans="1:9" x14ac:dyDescent="0.35">
      <c r="A56" s="35" t="s">
        <v>18</v>
      </c>
      <c r="B56" s="72">
        <f>G58</f>
        <v>13674861.131972853</v>
      </c>
      <c r="C56" s="72">
        <f>H58</f>
        <v>12923739.017291419</v>
      </c>
      <c r="D56" s="72">
        <f>I58</f>
        <v>26598600.149264272</v>
      </c>
      <c r="F56" s="35" t="s">
        <v>16</v>
      </c>
      <c r="G56" s="75">
        <v>1227907.1763049734</v>
      </c>
      <c r="H56" s="69">
        <v>311076</v>
      </c>
      <c r="I56" s="69">
        <v>1538983.1763049734</v>
      </c>
    </row>
    <row r="57" spans="1:9" x14ac:dyDescent="0.35">
      <c r="A57" s="35" t="s">
        <v>24</v>
      </c>
      <c r="B57" s="72">
        <f>G64</f>
        <v>4311324.0723850243</v>
      </c>
      <c r="C57" s="72">
        <f>H64</f>
        <v>1730045.0664255426</v>
      </c>
      <c r="D57" s="72">
        <f>I64</f>
        <v>6041369.1388105666</v>
      </c>
      <c r="F57" s="35" t="s">
        <v>17</v>
      </c>
      <c r="G57" s="75">
        <v>1286616.1143771308</v>
      </c>
      <c r="H57" s="69">
        <v>138862.39999999999</v>
      </c>
      <c r="I57" s="69">
        <v>1425478.5143771307</v>
      </c>
    </row>
    <row r="58" spans="1:9" x14ac:dyDescent="0.35">
      <c r="A58" s="35" t="s">
        <v>34</v>
      </c>
      <c r="B58" s="72">
        <f>G70+G68</f>
        <v>1806712.740928781</v>
      </c>
      <c r="C58" s="72">
        <f>H70+H68</f>
        <v>3573514.8954972797</v>
      </c>
      <c r="D58" s="72">
        <f>I70+I68</f>
        <v>5380227.6364260614</v>
      </c>
      <c r="F58" s="35" t="s">
        <v>18</v>
      </c>
      <c r="G58" s="75">
        <v>13674861.131972853</v>
      </c>
      <c r="H58" s="69">
        <v>12923739.017291419</v>
      </c>
      <c r="I58" s="69">
        <v>26598600.149264272</v>
      </c>
    </row>
    <row r="59" spans="1:9" x14ac:dyDescent="0.35">
      <c r="A59" s="35" t="s">
        <v>35</v>
      </c>
      <c r="B59" s="72">
        <f>G66+G67</f>
        <v>4289892.4276443608</v>
      </c>
      <c r="C59" s="72">
        <f>H66+H67</f>
        <v>2177812.5665954165</v>
      </c>
      <c r="D59" s="72">
        <f>I66+I67</f>
        <v>6467704.9942397773</v>
      </c>
      <c r="F59" s="35" t="s">
        <v>19</v>
      </c>
      <c r="G59" s="75">
        <v>467864.85606061528</v>
      </c>
      <c r="H59" s="69">
        <v>296825.75510211429</v>
      </c>
      <c r="I59" s="69">
        <v>764690.61116272956</v>
      </c>
    </row>
    <row r="60" spans="1:9" x14ac:dyDescent="0.35">
      <c r="A60" s="35" t="s">
        <v>36</v>
      </c>
      <c r="B60" s="72">
        <f>G56+G60</f>
        <v>2090934.4709478132</v>
      </c>
      <c r="C60" s="72">
        <f>H56+H60</f>
        <v>544667.81481852976</v>
      </c>
      <c r="D60" s="72">
        <f>I56+I60</f>
        <v>2635602.2857663431</v>
      </c>
      <c r="F60" s="35" t="s">
        <v>20</v>
      </c>
      <c r="G60" s="75">
        <v>863027.29464283993</v>
      </c>
      <c r="H60" s="69">
        <v>233591.81481852973</v>
      </c>
      <c r="I60" s="69">
        <v>1096619.1094613697</v>
      </c>
    </row>
    <row r="61" spans="1:9" x14ac:dyDescent="0.35">
      <c r="A61" s="35" t="s">
        <v>37</v>
      </c>
      <c r="B61" s="72">
        <f>G62+G65</f>
        <v>4096575.9986757995</v>
      </c>
      <c r="C61" s="72">
        <f>H62+H65</f>
        <v>5643411.659278702</v>
      </c>
      <c r="D61" s="72">
        <f>I62+I65</f>
        <v>9739987.6579545029</v>
      </c>
      <c r="F61" s="35" t="s">
        <v>21</v>
      </c>
      <c r="G61" s="75">
        <v>1031192.5114197265</v>
      </c>
      <c r="H61" s="69">
        <v>252487.22222223302</v>
      </c>
      <c r="I61" s="69">
        <v>1283679.7336419595</v>
      </c>
    </row>
    <row r="62" spans="1:9" x14ac:dyDescent="0.35">
      <c r="A62" s="35" t="s">
        <v>38</v>
      </c>
      <c r="B62" s="72">
        <f>G52+G53+G57</f>
        <v>9742701.3944356404</v>
      </c>
      <c r="C62" s="72">
        <f>H52+H53+H57</f>
        <v>9038118.9358023293</v>
      </c>
      <c r="D62" s="72">
        <f>I52+I53+I57</f>
        <v>18780820.33023797</v>
      </c>
      <c r="F62" s="35" t="s">
        <v>22</v>
      </c>
      <c r="G62" s="75">
        <v>3257767.3776657721</v>
      </c>
      <c r="H62" s="69">
        <v>1526463.914468887</v>
      </c>
      <c r="I62" s="69">
        <v>4784231.2921346594</v>
      </c>
    </row>
    <row r="63" spans="1:9" x14ac:dyDescent="0.35">
      <c r="A63" s="35" t="s">
        <v>31</v>
      </c>
      <c r="B63" s="72">
        <f>G71</f>
        <v>290019.74089071085</v>
      </c>
      <c r="C63" s="72">
        <f>H71</f>
        <v>18075</v>
      </c>
      <c r="D63" s="72">
        <f>I71</f>
        <v>308094.74089071085</v>
      </c>
      <c r="F63" s="35" t="s">
        <v>23</v>
      </c>
      <c r="G63" s="75">
        <v>1139565.4179802509</v>
      </c>
      <c r="H63" s="69">
        <v>229493.23593073071</v>
      </c>
      <c r="I63" s="69">
        <v>1369058.6539109815</v>
      </c>
    </row>
    <row r="64" spans="1:9" x14ac:dyDescent="0.35">
      <c r="A64" s="79" t="s">
        <v>582</v>
      </c>
      <c r="B64" s="78">
        <f>SUM(B52:B63)</f>
        <v>47126416.726215824</v>
      </c>
      <c r="C64" s="78">
        <f>SUM(C52:C63)</f>
        <v>38377907.623320594</v>
      </c>
      <c r="D64" s="78">
        <f>SUM(D52:D63)</f>
        <v>85504324.349536419</v>
      </c>
      <c r="F64" s="35" t="s">
        <v>24</v>
      </c>
      <c r="G64" s="75">
        <v>4311324.0723850243</v>
      </c>
      <c r="H64" s="69">
        <v>1730045.0664255426</v>
      </c>
      <c r="I64" s="69">
        <v>6041369.1388105666</v>
      </c>
    </row>
    <row r="65" spans="1:9" x14ac:dyDescent="0.35">
      <c r="A65" s="77"/>
      <c r="F65" s="35" t="s">
        <v>25</v>
      </c>
      <c r="G65" s="75">
        <v>838808.62101002748</v>
      </c>
      <c r="H65" s="69">
        <v>4116947.7448098152</v>
      </c>
      <c r="I65" s="69">
        <v>4955756.3658198426</v>
      </c>
    </row>
    <row r="66" spans="1:9" x14ac:dyDescent="0.35">
      <c r="A66" s="36"/>
      <c r="F66" s="35" t="s">
        <v>26</v>
      </c>
      <c r="G66" s="75">
        <v>686882.62691458431</v>
      </c>
      <c r="H66" s="69">
        <v>1089430.2222223787</v>
      </c>
      <c r="I66" s="69">
        <v>1776312.849136963</v>
      </c>
    </row>
    <row r="67" spans="1:9" x14ac:dyDescent="0.35">
      <c r="F67" s="35" t="s">
        <v>27</v>
      </c>
      <c r="G67" s="75">
        <v>3603009.8007297763</v>
      </c>
      <c r="H67" s="69">
        <v>1088382.3443730376</v>
      </c>
      <c r="I67" s="69">
        <v>4691392.1451028138</v>
      </c>
    </row>
    <row r="68" spans="1:9" x14ac:dyDescent="0.35">
      <c r="F68" s="35" t="s">
        <v>28</v>
      </c>
      <c r="G68" s="75">
        <v>372911.37499999994</v>
      </c>
      <c r="H68" s="69">
        <v>2504899.7285715691</v>
      </c>
      <c r="I68" s="69">
        <v>2877811.1035715691</v>
      </c>
    </row>
    <row r="69" spans="1:9" x14ac:dyDescent="0.35">
      <c r="F69" s="35" t="s">
        <v>29</v>
      </c>
      <c r="G69" s="75">
        <v>1940729.1319570153</v>
      </c>
      <c r="H69" s="69">
        <v>1682456.9441674987</v>
      </c>
      <c r="I69" s="69">
        <v>3623186.076124514</v>
      </c>
    </row>
    <row r="70" spans="1:9" x14ac:dyDescent="0.35">
      <c r="F70" s="35" t="s">
        <v>30</v>
      </c>
      <c r="G70" s="75">
        <v>1433801.365928781</v>
      </c>
      <c r="H70" s="69">
        <v>1068615.1669257106</v>
      </c>
      <c r="I70" s="69">
        <v>2502416.5328544918</v>
      </c>
    </row>
    <row r="71" spans="1:9" x14ac:dyDescent="0.35">
      <c r="F71" s="35" t="s">
        <v>31</v>
      </c>
      <c r="G71" s="75">
        <v>290019.74089071085</v>
      </c>
      <c r="H71" s="69">
        <v>18075</v>
      </c>
      <c r="I71" s="69">
        <v>308094.74089071085</v>
      </c>
    </row>
    <row r="72" spans="1:9" x14ac:dyDescent="0.35">
      <c r="F72" s="66" t="s">
        <v>582</v>
      </c>
      <c r="G72" s="76">
        <v>47126416.726215839</v>
      </c>
      <c r="H72" s="70">
        <v>38377907.623320602</v>
      </c>
      <c r="I72" s="70">
        <v>85504324.349536434</v>
      </c>
    </row>
    <row r="75" spans="1:9" x14ac:dyDescent="0.35">
      <c r="B75" s="163" t="s">
        <v>1</v>
      </c>
      <c r="C75" s="164"/>
      <c r="D75" s="165"/>
      <c r="F75" s="163" t="s">
        <v>1</v>
      </c>
      <c r="G75" s="164"/>
      <c r="H75" s="164"/>
      <c r="I75" s="165"/>
    </row>
    <row r="76" spans="1:9" ht="31" x14ac:dyDescent="0.35">
      <c r="A76" s="66" t="s">
        <v>10</v>
      </c>
      <c r="B76" s="67" t="s">
        <v>11</v>
      </c>
      <c r="C76" s="68" t="s">
        <v>562</v>
      </c>
      <c r="D76" s="67" t="s">
        <v>582</v>
      </c>
      <c r="F76" s="66" t="s">
        <v>10</v>
      </c>
      <c r="G76" s="67" t="s">
        <v>11</v>
      </c>
      <c r="H76" s="68" t="s">
        <v>562</v>
      </c>
      <c r="I76" s="67" t="s">
        <v>582</v>
      </c>
    </row>
    <row r="77" spans="1:9" x14ac:dyDescent="0.35">
      <c r="A77" s="35" t="s">
        <v>32</v>
      </c>
      <c r="B77" s="72">
        <f>G84+G86</f>
        <v>1613539.1602644564</v>
      </c>
      <c r="C77" s="72">
        <f>H84+H86</f>
        <v>535980.44444450678</v>
      </c>
      <c r="D77" s="72">
        <f>C77+B77</f>
        <v>2149519.6047089631</v>
      </c>
      <c r="F77" s="35" t="s">
        <v>12</v>
      </c>
      <c r="G77" s="69">
        <v>6632293.4643533267</v>
      </c>
      <c r="H77" s="69">
        <v>6395284.0000026468</v>
      </c>
      <c r="I77" s="69">
        <v>13027577.464355974</v>
      </c>
    </row>
    <row r="78" spans="1:9" x14ac:dyDescent="0.35">
      <c r="A78" s="35" t="s">
        <v>33</v>
      </c>
      <c r="B78" s="72">
        <f>G80+G79</f>
        <v>2131703.8615195607</v>
      </c>
      <c r="C78" s="72">
        <f>H80+H79</f>
        <v>254305.76072727129</v>
      </c>
      <c r="D78" s="72">
        <f t="shared" ref="D78:D88" si="2">C78+B78</f>
        <v>2386009.6222468321</v>
      </c>
      <c r="F78" s="35" t="s">
        <v>13</v>
      </c>
      <c r="G78" s="69">
        <v>1315627.2873449097</v>
      </c>
      <c r="H78" s="69">
        <v>148033.00000000175</v>
      </c>
      <c r="I78" s="69">
        <v>1463660.2873449116</v>
      </c>
    </row>
    <row r="79" spans="1:9" x14ac:dyDescent="0.35">
      <c r="A79" s="35" t="s">
        <v>23</v>
      </c>
      <c r="B79" s="72">
        <f>G88</f>
        <v>1097846.1491732481</v>
      </c>
      <c r="C79" s="72">
        <f>H88</f>
        <v>286497</v>
      </c>
      <c r="D79" s="72">
        <f t="shared" si="2"/>
        <v>1384343.1491732481</v>
      </c>
      <c r="F79" s="35" t="s">
        <v>14</v>
      </c>
      <c r="G79" s="69">
        <v>738900.54365233041</v>
      </c>
      <c r="H79" s="69">
        <v>73511.272727270174</v>
      </c>
      <c r="I79" s="69">
        <v>812411.81637960055</v>
      </c>
    </row>
    <row r="80" spans="1:9" x14ac:dyDescent="0.35">
      <c r="A80" s="35" t="s">
        <v>29</v>
      </c>
      <c r="B80" s="72">
        <f>G94</f>
        <v>1664807.6292339647</v>
      </c>
      <c r="C80" s="72">
        <f>H94</f>
        <v>1476578.9999996403</v>
      </c>
      <c r="D80" s="72">
        <f t="shared" si="2"/>
        <v>3141386.6292336052</v>
      </c>
      <c r="F80" s="35" t="s">
        <v>15</v>
      </c>
      <c r="G80" s="69">
        <v>1392803.3178672302</v>
      </c>
      <c r="H80" s="69">
        <v>180794.48800000112</v>
      </c>
      <c r="I80" s="69">
        <v>1573597.8058672312</v>
      </c>
    </row>
    <row r="81" spans="1:9" x14ac:dyDescent="0.35">
      <c r="A81" s="35" t="s">
        <v>18</v>
      </c>
      <c r="B81" s="72">
        <f>G83</f>
        <v>12467511.68474694</v>
      </c>
      <c r="C81" s="72">
        <f>H83</f>
        <v>16122101.752536444</v>
      </c>
      <c r="D81" s="72">
        <f t="shared" si="2"/>
        <v>28589613.437283382</v>
      </c>
      <c r="F81" s="35" t="s">
        <v>16</v>
      </c>
      <c r="G81" s="69">
        <v>1145846.1837364302</v>
      </c>
      <c r="H81" s="69">
        <v>279180</v>
      </c>
      <c r="I81" s="69">
        <v>1425026.1837364302</v>
      </c>
    </row>
    <row r="82" spans="1:9" x14ac:dyDescent="0.35">
      <c r="A82" s="35" t="s">
        <v>24</v>
      </c>
      <c r="B82" s="72">
        <f>G89</f>
        <v>4044467.8849139912</v>
      </c>
      <c r="C82" s="72">
        <f>H89</f>
        <v>1487844.5584957758</v>
      </c>
      <c r="D82" s="72">
        <f t="shared" si="2"/>
        <v>5532312.443409767</v>
      </c>
      <c r="F82" s="35" t="s">
        <v>17</v>
      </c>
      <c r="G82" s="69">
        <v>1103488.012195155</v>
      </c>
      <c r="H82" s="69">
        <v>120202.2</v>
      </c>
      <c r="I82" s="69">
        <v>1223690.212195155</v>
      </c>
    </row>
    <row r="83" spans="1:9" x14ac:dyDescent="0.35">
      <c r="A83" s="35" t="s">
        <v>34</v>
      </c>
      <c r="B83" s="72">
        <f>G95+G93</f>
        <v>1695233.635027105</v>
      </c>
      <c r="C83" s="72">
        <f>H95+H93</f>
        <v>3267620.7977734059</v>
      </c>
      <c r="D83" s="72">
        <f t="shared" si="2"/>
        <v>4962854.4328005109</v>
      </c>
      <c r="F83" s="35" t="s">
        <v>18</v>
      </c>
      <c r="G83" s="69">
        <v>12467511.68474694</v>
      </c>
      <c r="H83" s="69">
        <v>16122101.752536444</v>
      </c>
      <c r="I83" s="69">
        <v>28589613.437283382</v>
      </c>
    </row>
    <row r="84" spans="1:9" x14ac:dyDescent="0.35">
      <c r="A84" s="35" t="s">
        <v>35</v>
      </c>
      <c r="B84" s="72">
        <f>G91+G92</f>
        <v>3799778.2481610868</v>
      </c>
      <c r="C84" s="72">
        <f>H91+H92</f>
        <v>2045835.7805904804</v>
      </c>
      <c r="D84" s="72">
        <f t="shared" si="2"/>
        <v>5845614.028751567</v>
      </c>
      <c r="F84" s="35" t="s">
        <v>19</v>
      </c>
      <c r="G84" s="69">
        <v>470156.91724537435</v>
      </c>
      <c r="H84" s="69">
        <v>274643.00000009622</v>
      </c>
      <c r="I84" s="69">
        <v>744799.91724547057</v>
      </c>
    </row>
    <row r="85" spans="1:9" x14ac:dyDescent="0.35">
      <c r="A85" s="35" t="s">
        <v>36</v>
      </c>
      <c r="B85" s="72">
        <f>G85+G81</f>
        <v>1871694.9823078625</v>
      </c>
      <c r="C85" s="72">
        <f>H85+H81</f>
        <v>492134.46559631632</v>
      </c>
      <c r="D85" s="72">
        <f t="shared" si="2"/>
        <v>2363829.4479041789</v>
      </c>
      <c r="F85" s="35" t="s">
        <v>20</v>
      </c>
      <c r="G85" s="69">
        <v>725848.79857143213</v>
      </c>
      <c r="H85" s="69">
        <v>212954.46559631632</v>
      </c>
      <c r="I85" s="69">
        <v>938803.26416774839</v>
      </c>
    </row>
    <row r="86" spans="1:9" x14ac:dyDescent="0.35">
      <c r="A86" s="35" t="s">
        <v>37</v>
      </c>
      <c r="B86" s="72">
        <f>G90+G87</f>
        <v>3683133.5809865776</v>
      </c>
      <c r="C86" s="72">
        <f>H90+H87</f>
        <v>5640501.9618259128</v>
      </c>
      <c r="D86" s="72">
        <f t="shared" si="2"/>
        <v>9323635.5428124908</v>
      </c>
      <c r="F86" s="35" t="s">
        <v>21</v>
      </c>
      <c r="G86" s="69">
        <v>1143382.2430190821</v>
      </c>
      <c r="H86" s="69">
        <v>261337.44444441056</v>
      </c>
      <c r="I86" s="69">
        <v>1404719.6874634926</v>
      </c>
    </row>
    <row r="87" spans="1:9" x14ac:dyDescent="0.35">
      <c r="A87" s="35" t="s">
        <v>38</v>
      </c>
      <c r="B87" s="72">
        <f>G77+G78+G82</f>
        <v>9051408.7638933919</v>
      </c>
      <c r="C87" s="72">
        <f>H77+H78+H82</f>
        <v>6663519.2000026489</v>
      </c>
      <c r="D87" s="72">
        <f t="shared" si="2"/>
        <v>15714927.96389604</v>
      </c>
      <c r="F87" s="35" t="s">
        <v>22</v>
      </c>
      <c r="G87" s="69">
        <v>2906800.0895335912</v>
      </c>
      <c r="H87" s="69">
        <v>1421958.8981613026</v>
      </c>
      <c r="I87" s="69">
        <v>4328758.987694894</v>
      </c>
    </row>
    <row r="88" spans="1:9" x14ac:dyDescent="0.35">
      <c r="A88" s="35" t="s">
        <v>31</v>
      </c>
      <c r="B88" s="72">
        <f>G96</f>
        <v>200634</v>
      </c>
      <c r="C88" s="72">
        <f>H96</f>
        <v>32384</v>
      </c>
      <c r="D88" s="72">
        <f t="shared" si="2"/>
        <v>233018</v>
      </c>
      <c r="F88" s="35" t="s">
        <v>23</v>
      </c>
      <c r="G88" s="69">
        <v>1097846.1491732481</v>
      </c>
      <c r="H88" s="69">
        <v>286497</v>
      </c>
      <c r="I88" s="69">
        <v>1384343.1491732481</v>
      </c>
    </row>
    <row r="89" spans="1:9" x14ac:dyDescent="0.35">
      <c r="A89" s="66" t="s">
        <v>582</v>
      </c>
      <c r="B89" s="78">
        <f>SUM(B77:B88)</f>
        <v>43321759.58022818</v>
      </c>
      <c r="C89" s="78">
        <f t="shared" ref="C89:D89" si="3">SUM(C77:C88)</f>
        <v>38305304.721992403</v>
      </c>
      <c r="D89" s="78">
        <f t="shared" si="3"/>
        <v>81627064.302220583</v>
      </c>
      <c r="F89" s="35" t="s">
        <v>24</v>
      </c>
      <c r="G89" s="69">
        <v>4044467.8849139912</v>
      </c>
      <c r="H89" s="69">
        <v>1487844.5584957758</v>
      </c>
      <c r="I89" s="69">
        <v>5532312.443409767</v>
      </c>
    </row>
    <row r="90" spans="1:9" x14ac:dyDescent="0.35">
      <c r="A90" s="77"/>
      <c r="F90" s="35" t="s">
        <v>25</v>
      </c>
      <c r="G90" s="69">
        <v>776333.49145298637</v>
      </c>
      <c r="H90" s="69">
        <v>4218543.0636646105</v>
      </c>
      <c r="I90" s="69">
        <v>4994876.5551175969</v>
      </c>
    </row>
    <row r="91" spans="1:9" x14ac:dyDescent="0.35">
      <c r="A91" s="36"/>
      <c r="F91" s="35" t="s">
        <v>26</v>
      </c>
      <c r="G91" s="69">
        <v>697129.85075058881</v>
      </c>
      <c r="H91" s="69">
        <v>958109.38622221421</v>
      </c>
      <c r="I91" s="69">
        <v>1655239.236972803</v>
      </c>
    </row>
    <row r="92" spans="1:9" x14ac:dyDescent="0.35">
      <c r="F92" s="35" t="s">
        <v>27</v>
      </c>
      <c r="G92" s="69">
        <v>3102648.397410498</v>
      </c>
      <c r="H92" s="69">
        <v>1087726.3943682662</v>
      </c>
      <c r="I92" s="69">
        <v>4190374.7917787642</v>
      </c>
    </row>
    <row r="93" spans="1:9" x14ac:dyDescent="0.35">
      <c r="F93" s="35" t="s">
        <v>28</v>
      </c>
      <c r="G93" s="69">
        <v>337894.00000000023</v>
      </c>
      <c r="H93" s="69">
        <v>2141975.7628082391</v>
      </c>
      <c r="I93" s="69">
        <v>2479869.7628082391</v>
      </c>
    </row>
    <row r="94" spans="1:9" x14ac:dyDescent="0.35">
      <c r="F94" s="35" t="s">
        <v>29</v>
      </c>
      <c r="G94" s="69">
        <v>1664807.6292339647</v>
      </c>
      <c r="H94" s="69">
        <v>1476578.9999996403</v>
      </c>
      <c r="I94" s="69">
        <v>3141386.6292336052</v>
      </c>
    </row>
    <row r="95" spans="1:9" x14ac:dyDescent="0.35">
      <c r="F95" s="35" t="s">
        <v>30</v>
      </c>
      <c r="G95" s="69">
        <v>1357339.6350271048</v>
      </c>
      <c r="H95" s="69">
        <v>1125645.0349651668</v>
      </c>
      <c r="I95" s="69">
        <v>2482984.6699922718</v>
      </c>
    </row>
    <row r="96" spans="1:9" x14ac:dyDescent="0.35">
      <c r="F96" s="35" t="s">
        <v>31</v>
      </c>
      <c r="G96" s="69">
        <v>200634</v>
      </c>
      <c r="H96" s="69">
        <v>32384</v>
      </c>
      <c r="I96" s="69">
        <v>233018</v>
      </c>
    </row>
    <row r="97" spans="6:9" x14ac:dyDescent="0.35">
      <c r="F97" s="66" t="s">
        <v>582</v>
      </c>
      <c r="G97" s="70">
        <v>43321759.580228172</v>
      </c>
      <c r="H97" s="70">
        <v>38305304.721992403</v>
      </c>
      <c r="I97" s="70">
        <v>81627064.302220553</v>
      </c>
    </row>
  </sheetData>
  <sheetProtection algorithmName="SHA-512" hashValue="PAT2YS5lNAdiiJ1NWAPflUnf6eOWsviYYbF36tTr+dYahk5h0/Yn1e+bmeiNl/GBSEaMJyRjtpX0hvYTz2OF5Q==" saltValue="0kejKvmAo0RqSZM5VdTMQA==" spinCount="100000" sheet="1" objects="1" scenarios="1"/>
  <mergeCells count="10">
    <mergeCell ref="A1:D1"/>
    <mergeCell ref="F3:I3"/>
    <mergeCell ref="A3:D3"/>
    <mergeCell ref="F75:I75"/>
    <mergeCell ref="F50:I50"/>
    <mergeCell ref="F25:I25"/>
    <mergeCell ref="B75:D75"/>
    <mergeCell ref="B50:D50"/>
    <mergeCell ref="B25:D25"/>
    <mergeCell ref="B5:D5"/>
  </mergeCells>
  <pageMargins left="0.7" right="0.7" top="0.75" bottom="0.75" header="0.3" footer="0.3"/>
  <pageSetup paperSize="9" scale="5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E8D93-975D-43F6-A2CC-C5FABC7FA26B}">
  <sheetPr>
    <tabColor theme="0"/>
  </sheetPr>
  <dimension ref="A1:V504"/>
  <sheetViews>
    <sheetView topLeftCell="A277" zoomScale="80" zoomScaleNormal="80" workbookViewId="0">
      <selection activeCell="I309" sqref="A1:XFD1048576"/>
    </sheetView>
  </sheetViews>
  <sheetFormatPr baseColWidth="10" defaultColWidth="10.81640625" defaultRowHeight="14.5" x14ac:dyDescent="0.35"/>
  <cols>
    <col min="1" max="1" width="28.81640625" style="56" customWidth="1"/>
    <col min="2" max="3" width="16.54296875" style="56" customWidth="1"/>
    <col min="4" max="4" width="16.54296875" style="95" customWidth="1"/>
    <col min="5" max="5" width="16.26953125" style="56" customWidth="1"/>
    <col min="6" max="6" width="20.54296875" style="56" customWidth="1"/>
    <col min="7" max="9" width="16.54296875" style="56" customWidth="1"/>
    <col min="10" max="10" width="6.54296875" style="56" customWidth="1"/>
    <col min="11" max="13" width="13.81640625" style="56" customWidth="1"/>
    <col min="14" max="14" width="6.54296875" style="56" customWidth="1"/>
    <col min="15" max="17" width="13.81640625" style="56" customWidth="1"/>
    <col min="18" max="18" width="6.54296875" style="56" customWidth="1"/>
    <col min="19" max="21" width="13.81640625" style="56" customWidth="1"/>
    <col min="22" max="16384" width="10.81640625" style="56"/>
  </cols>
  <sheetData>
    <row r="1" spans="1:22" s="65" customFormat="1" x14ac:dyDescent="0.35">
      <c r="A1" s="63"/>
      <c r="B1" s="166" t="s">
        <v>497</v>
      </c>
      <c r="C1" s="166"/>
      <c r="D1" s="166" t="s">
        <v>498</v>
      </c>
      <c r="E1" s="166"/>
      <c r="G1" s="166" t="s">
        <v>1</v>
      </c>
      <c r="H1" s="166"/>
      <c r="I1" s="167"/>
      <c r="J1" s="83"/>
      <c r="K1" s="168" t="s">
        <v>2</v>
      </c>
      <c r="L1" s="166"/>
      <c r="M1" s="166"/>
      <c r="O1" s="166" t="s">
        <v>3</v>
      </c>
      <c r="P1" s="166"/>
      <c r="Q1" s="166"/>
      <c r="S1" s="166" t="s">
        <v>9</v>
      </c>
      <c r="T1" s="166"/>
      <c r="U1" s="166"/>
    </row>
    <row r="2" spans="1:22" s="65" customFormat="1" ht="31" x14ac:dyDescent="0.35">
      <c r="A2" s="63" t="s">
        <v>586</v>
      </c>
      <c r="B2" s="63" t="s">
        <v>493</v>
      </c>
      <c r="C2" s="63" t="s">
        <v>494</v>
      </c>
      <c r="D2" s="84" t="s">
        <v>500</v>
      </c>
      <c r="E2" s="63" t="s">
        <v>494</v>
      </c>
      <c r="G2" s="67" t="s">
        <v>11</v>
      </c>
      <c r="H2" s="68" t="s">
        <v>562</v>
      </c>
      <c r="I2" s="67" t="s">
        <v>582</v>
      </c>
      <c r="K2" s="67" t="s">
        <v>11</v>
      </c>
      <c r="L2" s="68" t="s">
        <v>562</v>
      </c>
      <c r="M2" s="67" t="s">
        <v>582</v>
      </c>
      <c r="O2" s="67" t="s">
        <v>11</v>
      </c>
      <c r="P2" s="68" t="s">
        <v>562</v>
      </c>
      <c r="Q2" s="67" t="s">
        <v>582</v>
      </c>
      <c r="S2" s="67" t="s">
        <v>11</v>
      </c>
      <c r="T2" s="68" t="s">
        <v>562</v>
      </c>
      <c r="U2" s="67" t="s">
        <v>582</v>
      </c>
    </row>
    <row r="3" spans="1:22" ht="15" customHeight="1" x14ac:dyDescent="0.35">
      <c r="A3" s="55"/>
      <c r="B3" s="55"/>
      <c r="C3" s="55"/>
      <c r="D3" s="85"/>
      <c r="E3" s="55"/>
      <c r="F3" s="55"/>
      <c r="G3" s="57"/>
      <c r="H3" s="57"/>
      <c r="I3" s="57"/>
      <c r="J3" s="55"/>
      <c r="K3" s="57"/>
      <c r="L3" s="57"/>
      <c r="M3" s="57"/>
      <c r="N3" s="55"/>
      <c r="O3" s="57"/>
      <c r="P3" s="57"/>
      <c r="Q3" s="57"/>
      <c r="R3" s="55"/>
      <c r="S3" s="57"/>
      <c r="T3" s="57"/>
      <c r="U3" s="57"/>
      <c r="V3" s="55"/>
    </row>
    <row r="4" spans="1:22" s="65" customFormat="1" ht="15" customHeight="1" x14ac:dyDescent="0.35">
      <c r="A4" s="63" t="s">
        <v>499</v>
      </c>
      <c r="B4" s="84">
        <v>2100</v>
      </c>
      <c r="C4" s="63" t="s">
        <v>499</v>
      </c>
      <c r="D4" s="84">
        <v>2100</v>
      </c>
      <c r="E4" s="63" t="s">
        <v>499</v>
      </c>
      <c r="G4" s="91">
        <v>200634</v>
      </c>
      <c r="H4" s="91">
        <v>32384</v>
      </c>
      <c r="I4" s="91">
        <v>233018</v>
      </c>
      <c r="J4" s="92"/>
      <c r="K4" s="91">
        <v>290019.74089071085</v>
      </c>
      <c r="L4" s="91">
        <v>18075</v>
      </c>
      <c r="M4" s="91">
        <v>308094.74089071085</v>
      </c>
      <c r="N4" s="92"/>
      <c r="O4" s="91">
        <v>102935.42471953842</v>
      </c>
      <c r="P4" s="91">
        <v>108742.43547813721</v>
      </c>
      <c r="Q4" s="91">
        <v>211677.86019767565</v>
      </c>
      <c r="R4" s="92"/>
      <c r="S4" s="91">
        <v>214623.01076459428</v>
      </c>
      <c r="T4" s="91">
        <v>296126.21170341049</v>
      </c>
      <c r="U4" s="91">
        <v>510749.22246800479</v>
      </c>
    </row>
    <row r="5" spans="1:22" ht="15" customHeight="1" x14ac:dyDescent="0.35">
      <c r="A5" s="55"/>
      <c r="B5" s="55"/>
      <c r="C5" s="55"/>
      <c r="D5" s="85"/>
      <c r="E5" s="55"/>
      <c r="F5" s="55"/>
      <c r="G5" s="57"/>
      <c r="H5" s="57"/>
      <c r="I5" s="57"/>
      <c r="J5" s="55"/>
      <c r="K5" s="57"/>
      <c r="L5" s="57"/>
      <c r="M5" s="57"/>
      <c r="N5" s="55"/>
      <c r="O5" s="57"/>
      <c r="P5" s="57"/>
      <c r="Q5" s="57"/>
      <c r="R5" s="55"/>
      <c r="S5" s="57"/>
      <c r="T5" s="57"/>
      <c r="U5" s="57"/>
      <c r="V5" s="55"/>
    </row>
    <row r="6" spans="1:22" ht="15" customHeight="1" x14ac:dyDescent="0.35">
      <c r="A6" s="61" t="s">
        <v>231</v>
      </c>
      <c r="B6" s="87">
        <v>1902</v>
      </c>
      <c r="C6" s="87" t="s">
        <v>232</v>
      </c>
      <c r="D6" s="88">
        <v>5401</v>
      </c>
      <c r="E6" s="87" t="s">
        <v>232</v>
      </c>
      <c r="G6" s="58">
        <v>957726.63502710802</v>
      </c>
      <c r="H6" s="58">
        <v>952729.00000012072</v>
      </c>
      <c r="I6" s="58">
        <v>1910455.6350272289</v>
      </c>
      <c r="J6" s="86"/>
      <c r="K6" s="58">
        <v>982622.32261831791</v>
      </c>
      <c r="L6" s="58">
        <v>913296.35748513963</v>
      </c>
      <c r="M6" s="58">
        <v>1895918.6801034575</v>
      </c>
      <c r="N6" s="86"/>
      <c r="O6" s="58">
        <v>1191155.1308136433</v>
      </c>
      <c r="P6" s="58">
        <v>2014760.0303114832</v>
      </c>
      <c r="Q6" s="58">
        <v>3205915.1611251263</v>
      </c>
      <c r="R6" s="86"/>
      <c r="S6" s="58">
        <v>1309355.625</v>
      </c>
      <c r="T6" s="58">
        <v>2041878.875</v>
      </c>
      <c r="U6" s="58">
        <v>3351234.5</v>
      </c>
    </row>
    <row r="7" spans="1:22" ht="15" customHeight="1" x14ac:dyDescent="0.35">
      <c r="A7" s="61" t="s">
        <v>231</v>
      </c>
      <c r="B7" s="87">
        <v>1903</v>
      </c>
      <c r="C7" s="87" t="s">
        <v>233</v>
      </c>
      <c r="D7" s="88">
        <v>5402</v>
      </c>
      <c r="E7" s="87" t="s">
        <v>233</v>
      </c>
      <c r="G7" s="58">
        <v>131302.99999999735</v>
      </c>
      <c r="H7" s="58">
        <v>52974.227272725904</v>
      </c>
      <c r="I7" s="58">
        <v>184277.22727272325</v>
      </c>
      <c r="J7" s="86"/>
      <c r="K7" s="58">
        <v>145973.56603773637</v>
      </c>
      <c r="L7" s="58">
        <v>29495.63636363592</v>
      </c>
      <c r="M7" s="58">
        <v>175469.20240137228</v>
      </c>
      <c r="N7" s="86"/>
      <c r="O7" s="58">
        <v>259008.48089302689</v>
      </c>
      <c r="P7" s="58">
        <v>155530.62407831478</v>
      </c>
      <c r="Q7" s="58">
        <v>414539.10497134167</v>
      </c>
      <c r="R7" s="86"/>
      <c r="S7" s="58">
        <v>255420.8125</v>
      </c>
      <c r="T7" s="58">
        <v>157439.703125</v>
      </c>
      <c r="U7" s="58">
        <v>412860.5</v>
      </c>
    </row>
    <row r="8" spans="1:22" ht="15" customHeight="1" x14ac:dyDescent="0.35">
      <c r="A8" s="61" t="s">
        <v>231</v>
      </c>
      <c r="B8" s="87">
        <v>2012</v>
      </c>
      <c r="C8" s="87" t="s">
        <v>234</v>
      </c>
      <c r="D8" s="88">
        <v>5403</v>
      </c>
      <c r="E8" s="87" t="s">
        <v>234</v>
      </c>
      <c r="G8" s="58">
        <v>65832</v>
      </c>
      <c r="H8" s="58">
        <v>39386</v>
      </c>
      <c r="I8" s="58">
        <v>105218</v>
      </c>
      <c r="J8" s="86"/>
      <c r="K8" s="58">
        <v>73376</v>
      </c>
      <c r="L8" s="58">
        <v>47255</v>
      </c>
      <c r="M8" s="58">
        <v>120631</v>
      </c>
      <c r="N8" s="86"/>
      <c r="O8" s="58">
        <v>188510.18740429866</v>
      </c>
      <c r="P8" s="58">
        <v>91061.25263907951</v>
      </c>
      <c r="Q8" s="58">
        <v>279571.44004337816</v>
      </c>
      <c r="R8" s="86"/>
      <c r="S8" s="58">
        <v>192007.21875</v>
      </c>
      <c r="T8" s="58">
        <v>70024.203125</v>
      </c>
      <c r="U8" s="58">
        <v>262031.421875</v>
      </c>
    </row>
    <row r="9" spans="1:22" ht="15" customHeight="1" x14ac:dyDescent="0.35">
      <c r="A9" s="61" t="s">
        <v>231</v>
      </c>
      <c r="B9" s="87">
        <v>2002</v>
      </c>
      <c r="C9" s="87" t="s">
        <v>235</v>
      </c>
      <c r="D9" s="88">
        <v>5404</v>
      </c>
      <c r="E9" s="87" t="s">
        <v>235</v>
      </c>
      <c r="G9" s="58">
        <v>16902</v>
      </c>
      <c r="H9" s="58">
        <v>8065</v>
      </c>
      <c r="I9" s="58">
        <v>24967</v>
      </c>
      <c r="J9" s="86"/>
      <c r="K9" s="58">
        <v>17982</v>
      </c>
      <c r="L9" s="58">
        <v>8829</v>
      </c>
      <c r="M9" s="58">
        <v>26811</v>
      </c>
      <c r="N9" s="86"/>
      <c r="O9" s="58">
        <v>11334</v>
      </c>
      <c r="P9" s="58">
        <v>924</v>
      </c>
      <c r="Q9" s="58">
        <v>12258</v>
      </c>
      <c r="R9" s="86"/>
      <c r="S9" s="58">
        <v>13209</v>
      </c>
      <c r="T9" s="58">
        <v>939.0733642578125</v>
      </c>
      <c r="U9" s="58">
        <v>14148.0732421875</v>
      </c>
    </row>
    <row r="10" spans="1:22" ht="15" customHeight="1" x14ac:dyDescent="0.35">
      <c r="A10" s="61" t="s">
        <v>231</v>
      </c>
      <c r="B10" s="87">
        <v>2003</v>
      </c>
      <c r="C10" s="87" t="s">
        <v>236</v>
      </c>
      <c r="D10" s="88">
        <v>5405</v>
      </c>
      <c r="E10" s="87" t="s">
        <v>236</v>
      </c>
      <c r="G10" s="58">
        <v>21350</v>
      </c>
      <c r="H10" s="58">
        <v>23</v>
      </c>
      <c r="I10" s="58">
        <v>21373</v>
      </c>
      <c r="J10" s="86"/>
      <c r="K10" s="58">
        <v>23833</v>
      </c>
      <c r="L10" s="58">
        <v>224</v>
      </c>
      <c r="M10" s="58">
        <v>24057</v>
      </c>
      <c r="N10" s="86"/>
      <c r="O10" s="58">
        <v>51201.436255676133</v>
      </c>
      <c r="P10" s="58">
        <v>14457.380282822829</v>
      </c>
      <c r="Q10" s="58">
        <v>65658.81653849897</v>
      </c>
      <c r="R10" s="86"/>
      <c r="S10" s="58">
        <v>34452.2890625</v>
      </c>
      <c r="T10" s="58">
        <v>19636.53125</v>
      </c>
      <c r="U10" s="58">
        <v>54088.82421875</v>
      </c>
    </row>
    <row r="11" spans="1:22" ht="15" customHeight="1" x14ac:dyDescent="0.35">
      <c r="A11" s="61" t="s">
        <v>231</v>
      </c>
      <c r="B11" s="87">
        <v>1911</v>
      </c>
      <c r="C11" s="87" t="s">
        <v>237</v>
      </c>
      <c r="D11" s="88">
        <v>5411</v>
      </c>
      <c r="E11" s="87" t="s">
        <v>237</v>
      </c>
      <c r="G11" s="58">
        <v>3781</v>
      </c>
      <c r="H11" s="58">
        <v>5619</v>
      </c>
      <c r="I11" s="58">
        <v>9400</v>
      </c>
      <c r="J11" s="86"/>
      <c r="K11" s="58">
        <v>429</v>
      </c>
      <c r="L11" s="58">
        <v>3211</v>
      </c>
      <c r="M11" s="58">
        <v>3640</v>
      </c>
      <c r="N11" s="86"/>
      <c r="O11" s="58">
        <v>9842.3142622502019</v>
      </c>
      <c r="P11" s="58">
        <v>4012</v>
      </c>
      <c r="Q11" s="58">
        <v>13854.314262250202</v>
      </c>
      <c r="R11" s="86"/>
      <c r="S11" s="58">
        <v>9944.0087890625</v>
      </c>
      <c r="T11" s="58">
        <v>3785</v>
      </c>
      <c r="U11" s="58">
        <v>13729.0087890625</v>
      </c>
    </row>
    <row r="12" spans="1:22" ht="15" customHeight="1" x14ac:dyDescent="0.35">
      <c r="A12" s="61" t="s">
        <v>231</v>
      </c>
      <c r="B12" s="87">
        <v>1917</v>
      </c>
      <c r="C12" s="87" t="s">
        <v>238</v>
      </c>
      <c r="D12" s="88">
        <v>5413</v>
      </c>
      <c r="E12" s="87" t="s">
        <v>238</v>
      </c>
      <c r="G12" s="58">
        <v>718</v>
      </c>
      <c r="H12" s="58">
        <v>0</v>
      </c>
      <c r="I12" s="58">
        <v>718</v>
      </c>
      <c r="J12" s="86"/>
      <c r="K12" s="58">
        <v>1765</v>
      </c>
      <c r="L12" s="58">
        <v>0</v>
      </c>
      <c r="M12" s="58">
        <v>1765</v>
      </c>
      <c r="N12" s="86"/>
      <c r="O12" s="58">
        <v>1951</v>
      </c>
      <c r="P12" s="58">
        <v>0</v>
      </c>
      <c r="Q12" s="58">
        <v>1951</v>
      </c>
      <c r="R12" s="86"/>
      <c r="S12" s="58">
        <v>2586</v>
      </c>
      <c r="T12" s="58">
        <v>0</v>
      </c>
      <c r="U12" s="58">
        <v>2586</v>
      </c>
    </row>
    <row r="13" spans="1:22" ht="15" customHeight="1" x14ac:dyDescent="0.35">
      <c r="A13" s="61" t="s">
        <v>231</v>
      </c>
      <c r="B13" s="87">
        <v>1919</v>
      </c>
      <c r="C13" s="87" t="s">
        <v>239</v>
      </c>
      <c r="D13" s="88">
        <v>5414</v>
      </c>
      <c r="E13" s="87" t="s">
        <v>239</v>
      </c>
      <c r="G13" s="58">
        <v>27542</v>
      </c>
      <c r="H13" s="58">
        <v>602</v>
      </c>
      <c r="I13" s="58">
        <v>28144</v>
      </c>
      <c r="J13" s="86"/>
      <c r="K13" s="58">
        <v>33346</v>
      </c>
      <c r="L13" s="58">
        <v>602</v>
      </c>
      <c r="M13" s="58">
        <v>33948</v>
      </c>
      <c r="N13" s="86"/>
      <c r="O13" s="58">
        <v>13953</v>
      </c>
      <c r="P13" s="58">
        <v>0</v>
      </c>
      <c r="Q13" s="58">
        <v>13953</v>
      </c>
      <c r="R13" s="86"/>
      <c r="S13" s="58">
        <v>2754</v>
      </c>
      <c r="T13" s="58">
        <v>0</v>
      </c>
      <c r="U13" s="58">
        <v>2754</v>
      </c>
    </row>
    <row r="14" spans="1:22" ht="15" customHeight="1" x14ac:dyDescent="0.35">
      <c r="A14" s="61" t="s">
        <v>231</v>
      </c>
      <c r="B14" s="87">
        <v>1920</v>
      </c>
      <c r="C14" s="87" t="s">
        <v>240</v>
      </c>
      <c r="D14" s="88">
        <v>5415</v>
      </c>
      <c r="E14" s="87" t="s">
        <v>240</v>
      </c>
      <c r="G14" s="58">
        <v>5262</v>
      </c>
      <c r="H14" s="58">
        <v>0</v>
      </c>
      <c r="I14" s="58">
        <v>5262</v>
      </c>
      <c r="J14" s="86"/>
      <c r="K14" s="58">
        <v>5535</v>
      </c>
      <c r="L14" s="58">
        <v>0</v>
      </c>
      <c r="M14" s="58">
        <v>5535</v>
      </c>
      <c r="N14" s="86"/>
      <c r="O14" s="58">
        <v>9156.0966785290602</v>
      </c>
      <c r="P14" s="58">
        <v>0</v>
      </c>
      <c r="Q14" s="58">
        <v>9156.0966785290602</v>
      </c>
      <c r="R14" s="86"/>
      <c r="S14" s="58">
        <v>7975.740234375</v>
      </c>
      <c r="T14" s="58">
        <v>0</v>
      </c>
      <c r="U14" s="58">
        <v>7975.740234375</v>
      </c>
    </row>
    <row r="15" spans="1:22" ht="15" customHeight="1" x14ac:dyDescent="0.35">
      <c r="A15" s="61" t="s">
        <v>231</v>
      </c>
      <c r="B15" s="87">
        <v>1922</v>
      </c>
      <c r="C15" s="87" t="s">
        <v>241</v>
      </c>
      <c r="D15" s="88">
        <v>5416</v>
      </c>
      <c r="E15" s="87" t="s">
        <v>241</v>
      </c>
      <c r="G15" s="58">
        <v>11133</v>
      </c>
      <c r="H15" s="58">
        <v>6589</v>
      </c>
      <c r="I15" s="58">
        <v>17722</v>
      </c>
      <c r="J15" s="86"/>
      <c r="K15" s="58">
        <v>13848</v>
      </c>
      <c r="L15" s="58">
        <v>3036</v>
      </c>
      <c r="M15" s="58">
        <v>16884</v>
      </c>
      <c r="N15" s="86"/>
      <c r="O15" s="58">
        <v>48954.2339270909</v>
      </c>
      <c r="P15" s="58">
        <v>7648</v>
      </c>
      <c r="Q15" s="58">
        <v>56602.2339270909</v>
      </c>
      <c r="R15" s="86"/>
      <c r="S15" s="58">
        <v>50223.09765625</v>
      </c>
      <c r="T15" s="58">
        <v>6973</v>
      </c>
      <c r="U15" s="58">
        <v>57196.09765625</v>
      </c>
    </row>
    <row r="16" spans="1:22" ht="15" customHeight="1" x14ac:dyDescent="0.35">
      <c r="A16" s="61" t="s">
        <v>231</v>
      </c>
      <c r="B16" s="87">
        <v>1923</v>
      </c>
      <c r="C16" s="87" t="s">
        <v>242</v>
      </c>
      <c r="D16" s="88">
        <v>5417</v>
      </c>
      <c r="E16" s="87" t="s">
        <v>242</v>
      </c>
      <c r="G16" s="58">
        <v>7356</v>
      </c>
      <c r="H16" s="58">
        <v>0</v>
      </c>
      <c r="I16" s="58">
        <v>7356</v>
      </c>
      <c r="J16" s="86"/>
      <c r="K16" s="58">
        <v>0</v>
      </c>
      <c r="L16" s="58">
        <v>0</v>
      </c>
      <c r="M16" s="58">
        <v>0</v>
      </c>
      <c r="N16" s="86"/>
      <c r="O16" s="58">
        <v>11181.26371019253</v>
      </c>
      <c r="P16" s="58">
        <v>0</v>
      </c>
      <c r="Q16" s="58">
        <v>11181.26371019253</v>
      </c>
      <c r="R16" s="86"/>
      <c r="S16" s="58">
        <v>11565.9599609375</v>
      </c>
      <c r="T16" s="58">
        <v>0</v>
      </c>
      <c r="U16" s="58">
        <v>11565.9599609375</v>
      </c>
    </row>
    <row r="17" spans="1:21" ht="15" customHeight="1" x14ac:dyDescent="0.35">
      <c r="A17" s="61" t="s">
        <v>231</v>
      </c>
      <c r="B17" s="87">
        <v>1924</v>
      </c>
      <c r="C17" s="87" t="s">
        <v>243</v>
      </c>
      <c r="D17" s="88">
        <v>5418</v>
      </c>
      <c r="E17" s="87" t="s">
        <v>243</v>
      </c>
      <c r="G17" s="58">
        <v>44306</v>
      </c>
      <c r="H17" s="58">
        <v>2974</v>
      </c>
      <c r="I17" s="58">
        <v>47280</v>
      </c>
      <c r="J17" s="86"/>
      <c r="K17" s="58">
        <v>34138</v>
      </c>
      <c r="L17" s="58">
        <v>4172</v>
      </c>
      <c r="M17" s="58">
        <v>38310</v>
      </c>
      <c r="N17" s="86"/>
      <c r="O17" s="58">
        <v>70041.337819478242</v>
      </c>
      <c r="P17" s="58">
        <v>6899</v>
      </c>
      <c r="Q17" s="58">
        <v>76940.337819478242</v>
      </c>
      <c r="R17" s="86"/>
      <c r="S17" s="58">
        <v>79971.9453125</v>
      </c>
      <c r="T17" s="58">
        <v>8051</v>
      </c>
      <c r="U17" s="58">
        <v>88022.9453125</v>
      </c>
    </row>
    <row r="18" spans="1:21" ht="15" customHeight="1" x14ac:dyDescent="0.35">
      <c r="A18" s="61" t="s">
        <v>231</v>
      </c>
      <c r="B18" s="87">
        <v>1925</v>
      </c>
      <c r="C18" s="87" t="s">
        <v>244</v>
      </c>
      <c r="D18" s="88">
        <v>5419</v>
      </c>
      <c r="E18" s="87" t="s">
        <v>244</v>
      </c>
      <c r="G18" s="58">
        <v>2557</v>
      </c>
      <c r="H18" s="58">
        <v>0</v>
      </c>
      <c r="I18" s="58">
        <v>2557</v>
      </c>
      <c r="J18" s="86"/>
      <c r="K18" s="58">
        <v>7206</v>
      </c>
      <c r="L18" s="58">
        <v>76</v>
      </c>
      <c r="M18" s="58">
        <v>7282</v>
      </c>
      <c r="N18" s="86"/>
      <c r="O18" s="58">
        <v>10514.75854847453</v>
      </c>
      <c r="P18" s="58">
        <v>265</v>
      </c>
      <c r="Q18" s="58">
        <v>10779.75854847453</v>
      </c>
      <c r="R18" s="86"/>
      <c r="S18" s="58">
        <v>10762.5244140625</v>
      </c>
      <c r="T18" s="58">
        <v>0</v>
      </c>
      <c r="U18" s="58">
        <v>10762.5244140625</v>
      </c>
    </row>
    <row r="19" spans="1:21" ht="15" customHeight="1" x14ac:dyDescent="0.35">
      <c r="A19" s="61" t="s">
        <v>231</v>
      </c>
      <c r="B19" s="87">
        <v>1926</v>
      </c>
      <c r="C19" s="87" t="s">
        <v>245</v>
      </c>
      <c r="D19" s="88">
        <v>5420</v>
      </c>
      <c r="E19" s="87" t="s">
        <v>245</v>
      </c>
      <c r="G19" s="58">
        <v>1304.0000000001019</v>
      </c>
      <c r="H19" s="58">
        <v>365</v>
      </c>
      <c r="I19" s="58">
        <v>1669.0000000001019</v>
      </c>
      <c r="J19" s="86"/>
      <c r="K19" s="58">
        <v>4685.7272727274158</v>
      </c>
      <c r="L19" s="58">
        <v>1673</v>
      </c>
      <c r="M19" s="58">
        <v>6358.7272727274158</v>
      </c>
      <c r="N19" s="86"/>
      <c r="O19" s="58">
        <v>6968.1714116251342</v>
      </c>
      <c r="P19" s="58">
        <v>1697</v>
      </c>
      <c r="Q19" s="58">
        <v>8665.1714116251351</v>
      </c>
      <c r="R19" s="86"/>
      <c r="S19" s="58">
        <v>6044.95703125</v>
      </c>
      <c r="T19" s="58">
        <v>1862</v>
      </c>
      <c r="U19" s="58">
        <v>7906.95703125</v>
      </c>
    </row>
    <row r="20" spans="1:21" ht="15" customHeight="1" x14ac:dyDescent="0.35">
      <c r="A20" s="61" t="s">
        <v>231</v>
      </c>
      <c r="B20" s="87">
        <v>1933</v>
      </c>
      <c r="C20" s="87" t="s">
        <v>246</v>
      </c>
      <c r="D20" s="88">
        <v>5422</v>
      </c>
      <c r="E20" s="87" t="s">
        <v>246</v>
      </c>
      <c r="G20" s="58">
        <v>25065</v>
      </c>
      <c r="H20" s="58">
        <v>1595</v>
      </c>
      <c r="I20" s="58">
        <v>26660</v>
      </c>
      <c r="J20" s="86"/>
      <c r="K20" s="58">
        <v>60031</v>
      </c>
      <c r="L20" s="58">
        <v>1546</v>
      </c>
      <c r="M20" s="58">
        <v>61577</v>
      </c>
      <c r="N20" s="86"/>
      <c r="O20" s="58">
        <v>49517.819691577679</v>
      </c>
      <c r="P20" s="58">
        <v>737</v>
      </c>
      <c r="Q20" s="58">
        <v>50254.819691577679</v>
      </c>
      <c r="R20" s="86"/>
      <c r="S20" s="58">
        <v>61049.4609375</v>
      </c>
      <c r="T20" s="58">
        <v>1053</v>
      </c>
      <c r="U20" s="58">
        <v>62102.4609375</v>
      </c>
    </row>
    <row r="21" spans="1:21" ht="15" customHeight="1" x14ac:dyDescent="0.35">
      <c r="A21" s="61" t="s">
        <v>231</v>
      </c>
      <c r="B21" s="87">
        <v>1936</v>
      </c>
      <c r="C21" s="87" t="s">
        <v>247</v>
      </c>
      <c r="D21" s="88">
        <v>5423</v>
      </c>
      <c r="E21" s="87" t="s">
        <v>247</v>
      </c>
      <c r="G21" s="58">
        <v>3529</v>
      </c>
      <c r="H21" s="58">
        <v>684</v>
      </c>
      <c r="I21" s="58">
        <v>4213</v>
      </c>
      <c r="J21" s="86"/>
      <c r="K21" s="58">
        <v>3506</v>
      </c>
      <c r="L21" s="58">
        <v>263</v>
      </c>
      <c r="M21" s="58">
        <v>3769</v>
      </c>
      <c r="N21" s="86"/>
      <c r="O21" s="58">
        <v>5693</v>
      </c>
      <c r="P21" s="58">
        <v>1725</v>
      </c>
      <c r="Q21" s="58">
        <v>7418</v>
      </c>
      <c r="R21" s="86"/>
      <c r="S21" s="58">
        <v>5603</v>
      </c>
      <c r="T21" s="58">
        <v>2339</v>
      </c>
      <c r="U21" s="58">
        <v>7942</v>
      </c>
    </row>
    <row r="22" spans="1:21" ht="15" customHeight="1" x14ac:dyDescent="0.35">
      <c r="A22" s="61" t="s">
        <v>231</v>
      </c>
      <c r="B22" s="87">
        <v>1938</v>
      </c>
      <c r="C22" s="87" t="s">
        <v>248</v>
      </c>
      <c r="D22" s="88">
        <v>5424</v>
      </c>
      <c r="E22" s="87" t="s">
        <v>248</v>
      </c>
      <c r="G22" s="58">
        <v>7582</v>
      </c>
      <c r="H22" s="58">
        <v>42074.807692320093</v>
      </c>
      <c r="I22" s="58">
        <v>49656.807692320093</v>
      </c>
      <c r="J22" s="86"/>
      <c r="K22" s="58">
        <v>9305</v>
      </c>
      <c r="L22" s="58">
        <v>46273.173076934916</v>
      </c>
      <c r="M22" s="58">
        <v>55578.173076934916</v>
      </c>
      <c r="N22" s="86"/>
      <c r="O22" s="58">
        <v>24889.021945432971</v>
      </c>
      <c r="P22" s="58">
        <v>55792</v>
      </c>
      <c r="Q22" s="58">
        <v>80681.021945432964</v>
      </c>
      <c r="R22" s="86"/>
      <c r="S22" s="58">
        <v>22776.9140625</v>
      </c>
      <c r="T22" s="58">
        <v>51793.71484375</v>
      </c>
      <c r="U22" s="58">
        <v>74570.625</v>
      </c>
    </row>
    <row r="23" spans="1:21" ht="15" customHeight="1" x14ac:dyDescent="0.35">
      <c r="A23" s="61" t="s">
        <v>231</v>
      </c>
      <c r="B23" s="87">
        <v>1939</v>
      </c>
      <c r="C23" s="87" t="s">
        <v>249</v>
      </c>
      <c r="D23" s="88">
        <v>5425</v>
      </c>
      <c r="E23" s="87" t="s">
        <v>249</v>
      </c>
      <c r="G23" s="58">
        <v>5428</v>
      </c>
      <c r="H23" s="58">
        <v>6739</v>
      </c>
      <c r="I23" s="58">
        <v>12167</v>
      </c>
      <c r="J23" s="86"/>
      <c r="K23" s="58">
        <v>3834</v>
      </c>
      <c r="L23" s="58">
        <v>2262</v>
      </c>
      <c r="M23" s="58">
        <v>6096</v>
      </c>
      <c r="N23" s="86"/>
      <c r="O23" s="58">
        <v>8352.7114741723271</v>
      </c>
      <c r="P23" s="58">
        <v>3308</v>
      </c>
      <c r="Q23" s="58">
        <v>11660.711474172327</v>
      </c>
      <c r="R23" s="86"/>
      <c r="S23" s="58">
        <v>8646.14453125</v>
      </c>
      <c r="T23" s="58">
        <v>2245</v>
      </c>
      <c r="U23" s="58">
        <v>10891.14453125</v>
      </c>
    </row>
    <row r="24" spans="1:21" ht="15" customHeight="1" x14ac:dyDescent="0.35">
      <c r="A24" s="61" t="s">
        <v>231</v>
      </c>
      <c r="B24" s="121">
        <v>1940</v>
      </c>
      <c r="C24" s="87" t="s">
        <v>250</v>
      </c>
      <c r="D24" s="88">
        <v>5426</v>
      </c>
      <c r="E24" s="87" t="s">
        <v>250</v>
      </c>
      <c r="G24" s="58">
        <v>11792</v>
      </c>
      <c r="H24" s="58">
        <v>130</v>
      </c>
      <c r="I24" s="58">
        <v>11922</v>
      </c>
      <c r="J24" s="86"/>
      <c r="K24" s="58">
        <v>2479</v>
      </c>
      <c r="L24" s="58">
        <v>0</v>
      </c>
      <c r="M24" s="58">
        <v>2479</v>
      </c>
      <c r="N24" s="86"/>
      <c r="O24" s="58">
        <v>21934.562007980145</v>
      </c>
      <c r="P24" s="58">
        <v>3479</v>
      </c>
      <c r="Q24" s="58">
        <v>25413.562007980145</v>
      </c>
      <c r="R24" s="86"/>
      <c r="S24" s="58">
        <v>25538.083984375</v>
      </c>
      <c r="T24" s="58">
        <v>798</v>
      </c>
      <c r="U24" s="58">
        <v>26336.083984375</v>
      </c>
    </row>
    <row r="25" spans="1:21" ht="15" customHeight="1" x14ac:dyDescent="0.35">
      <c r="A25" s="61" t="s">
        <v>231</v>
      </c>
      <c r="B25" s="121">
        <v>1941</v>
      </c>
      <c r="C25" s="87" t="s">
        <v>251</v>
      </c>
      <c r="D25" s="87">
        <v>5427</v>
      </c>
      <c r="E25" s="87" t="s">
        <v>251</v>
      </c>
      <c r="G25" s="58">
        <v>5405</v>
      </c>
      <c r="H25" s="58">
        <v>41</v>
      </c>
      <c r="I25" s="58">
        <v>5446</v>
      </c>
      <c r="J25" s="86"/>
      <c r="K25" s="58">
        <v>6150</v>
      </c>
      <c r="L25" s="58">
        <v>1024</v>
      </c>
      <c r="M25" s="58">
        <v>7174</v>
      </c>
      <c r="N25" s="86"/>
      <c r="O25" s="58">
        <v>31551.091669150392</v>
      </c>
      <c r="P25" s="58">
        <v>1</v>
      </c>
      <c r="Q25" s="58">
        <v>31552.091669150392</v>
      </c>
      <c r="R25" s="86"/>
      <c r="S25" s="58">
        <v>28920.494140625</v>
      </c>
      <c r="T25" s="58">
        <v>64</v>
      </c>
      <c r="U25" s="58">
        <v>28984.494140625</v>
      </c>
    </row>
    <row r="26" spans="1:21" ht="15" customHeight="1" x14ac:dyDescent="0.35">
      <c r="A26" s="61" t="s">
        <v>231</v>
      </c>
      <c r="B26" s="87">
        <v>1942</v>
      </c>
      <c r="C26" s="87" t="s">
        <v>252</v>
      </c>
      <c r="D26" s="88">
        <v>5428</v>
      </c>
      <c r="E26" s="87" t="s">
        <v>252</v>
      </c>
      <c r="G26" s="58">
        <v>36677.999999999614</v>
      </c>
      <c r="H26" s="58">
        <v>41779</v>
      </c>
      <c r="I26" s="58">
        <v>78456.999999999622</v>
      </c>
      <c r="J26" s="86"/>
      <c r="K26" s="58">
        <v>39719.749999999571</v>
      </c>
      <c r="L26" s="58">
        <v>51376</v>
      </c>
      <c r="M26" s="58">
        <v>91095.749999999563</v>
      </c>
      <c r="N26" s="86"/>
      <c r="O26" s="58">
        <v>33588.374797800061</v>
      </c>
      <c r="P26" s="58">
        <v>44433</v>
      </c>
      <c r="Q26" s="58">
        <v>78021.374797800061</v>
      </c>
      <c r="R26" s="86"/>
      <c r="S26" s="58">
        <v>32985.9296875</v>
      </c>
      <c r="T26" s="58">
        <v>45665</v>
      </c>
      <c r="U26" s="58">
        <v>78650.9296875</v>
      </c>
    </row>
    <row r="27" spans="1:21" ht="15" customHeight="1" x14ac:dyDescent="0.35">
      <c r="A27" s="61" t="s">
        <v>231</v>
      </c>
      <c r="B27" s="87">
        <v>1943</v>
      </c>
      <c r="C27" s="87" t="s">
        <v>253</v>
      </c>
      <c r="D27" s="88">
        <v>5429</v>
      </c>
      <c r="E27" s="87" t="s">
        <v>253</v>
      </c>
      <c r="G27" s="58">
        <v>5270</v>
      </c>
      <c r="H27" s="58">
        <v>2123</v>
      </c>
      <c r="I27" s="58">
        <v>7393</v>
      </c>
      <c r="J27" s="86"/>
      <c r="K27" s="58">
        <v>4333</v>
      </c>
      <c r="L27" s="58">
        <v>0</v>
      </c>
      <c r="M27" s="58">
        <v>4333</v>
      </c>
      <c r="N27" s="86"/>
      <c r="O27" s="58">
        <v>2910</v>
      </c>
      <c r="P27" s="58">
        <v>2183</v>
      </c>
      <c r="Q27" s="58">
        <v>5093</v>
      </c>
      <c r="R27" s="86"/>
      <c r="S27" s="58">
        <v>3315</v>
      </c>
      <c r="T27" s="58">
        <v>2329</v>
      </c>
      <c r="U27" s="58">
        <v>5644</v>
      </c>
    </row>
    <row r="28" spans="1:21" ht="15" customHeight="1" x14ac:dyDescent="0.35">
      <c r="A28" s="61" t="s">
        <v>231</v>
      </c>
      <c r="B28" s="87">
        <v>2011</v>
      </c>
      <c r="C28" s="87" t="s">
        <v>254</v>
      </c>
      <c r="D28" s="88">
        <v>5430</v>
      </c>
      <c r="E28" s="87" t="s">
        <v>254</v>
      </c>
      <c r="G28" s="58">
        <v>21899</v>
      </c>
      <c r="H28" s="58">
        <v>3480</v>
      </c>
      <c r="I28" s="58">
        <v>25379</v>
      </c>
      <c r="J28" s="86"/>
      <c r="K28" s="58">
        <v>23488</v>
      </c>
      <c r="L28" s="58">
        <v>1633</v>
      </c>
      <c r="M28" s="58">
        <v>25121</v>
      </c>
      <c r="N28" s="86"/>
      <c r="O28" s="58">
        <v>30199.130136986299</v>
      </c>
      <c r="P28" s="58">
        <v>3250</v>
      </c>
      <c r="Q28" s="58">
        <v>33449.130136986299</v>
      </c>
      <c r="R28" s="86"/>
      <c r="S28" s="58">
        <v>29903.89453125</v>
      </c>
      <c r="T28" s="58">
        <v>2261</v>
      </c>
      <c r="U28" s="58">
        <v>32164.89453125</v>
      </c>
    </row>
    <row r="29" spans="1:21" ht="15" customHeight="1" x14ac:dyDescent="0.35">
      <c r="A29" s="61" t="s">
        <v>231</v>
      </c>
      <c r="B29" s="87">
        <v>2014</v>
      </c>
      <c r="C29" s="87" t="s">
        <v>255</v>
      </c>
      <c r="D29" s="88">
        <v>5432</v>
      </c>
      <c r="E29" s="87" t="s">
        <v>255</v>
      </c>
      <c r="G29" s="58">
        <v>1346</v>
      </c>
      <c r="H29" s="58">
        <v>1933</v>
      </c>
      <c r="I29" s="58">
        <v>3279</v>
      </c>
      <c r="J29" s="86"/>
      <c r="K29" s="58">
        <v>1974</v>
      </c>
      <c r="L29" s="58">
        <v>2035</v>
      </c>
      <c r="M29" s="58">
        <v>4009</v>
      </c>
      <c r="N29" s="86"/>
      <c r="O29" s="58">
        <v>3922</v>
      </c>
      <c r="P29" s="58">
        <v>2242</v>
      </c>
      <c r="Q29" s="58">
        <v>6164</v>
      </c>
      <c r="R29" s="86"/>
      <c r="S29" s="58">
        <v>3567</v>
      </c>
      <c r="T29" s="58">
        <v>2822</v>
      </c>
      <c r="U29" s="58">
        <v>6389</v>
      </c>
    </row>
    <row r="30" spans="1:21" ht="15" customHeight="1" x14ac:dyDescent="0.35">
      <c r="A30" s="61" t="s">
        <v>231</v>
      </c>
      <c r="B30" s="87">
        <v>2015</v>
      </c>
      <c r="C30" s="87" t="s">
        <v>256</v>
      </c>
      <c r="D30" s="88">
        <v>5433</v>
      </c>
      <c r="E30" s="87" t="s">
        <v>256</v>
      </c>
      <c r="G30" s="58">
        <v>11808</v>
      </c>
      <c r="H30" s="58">
        <v>418</v>
      </c>
      <c r="I30" s="58">
        <v>12226</v>
      </c>
      <c r="J30" s="86"/>
      <c r="K30" s="58">
        <v>12740</v>
      </c>
      <c r="L30" s="58">
        <v>760</v>
      </c>
      <c r="M30" s="58">
        <v>13500</v>
      </c>
      <c r="N30" s="86"/>
      <c r="O30" s="58">
        <v>6315</v>
      </c>
      <c r="P30" s="58">
        <v>4291</v>
      </c>
      <c r="Q30" s="58">
        <v>10606</v>
      </c>
      <c r="R30" s="86"/>
      <c r="S30" s="58">
        <v>7584</v>
      </c>
      <c r="T30" s="58">
        <v>4860</v>
      </c>
      <c r="U30" s="58">
        <v>12444</v>
      </c>
    </row>
    <row r="31" spans="1:21" ht="15" customHeight="1" x14ac:dyDescent="0.35">
      <c r="A31" s="61" t="s">
        <v>231</v>
      </c>
      <c r="B31" s="87">
        <v>2018</v>
      </c>
      <c r="C31" s="87" t="s">
        <v>257</v>
      </c>
      <c r="D31" s="88">
        <v>5434</v>
      </c>
      <c r="E31" s="87" t="s">
        <v>257</v>
      </c>
      <c r="G31" s="58">
        <v>4017</v>
      </c>
      <c r="H31" s="58">
        <v>3356</v>
      </c>
      <c r="I31" s="58">
        <v>7373</v>
      </c>
      <c r="J31" s="86"/>
      <c r="K31" s="58">
        <v>3888</v>
      </c>
      <c r="L31" s="58">
        <v>3290</v>
      </c>
      <c r="M31" s="58">
        <v>7178</v>
      </c>
      <c r="N31" s="86"/>
      <c r="O31" s="58">
        <v>8084</v>
      </c>
      <c r="P31" s="58">
        <v>2482</v>
      </c>
      <c r="Q31" s="58">
        <v>10566</v>
      </c>
      <c r="R31" s="86"/>
      <c r="S31" s="58">
        <v>6727</v>
      </c>
      <c r="T31" s="58">
        <v>5622</v>
      </c>
      <c r="U31" s="58">
        <v>12349</v>
      </c>
    </row>
    <row r="32" spans="1:21" ht="15" customHeight="1" x14ac:dyDescent="0.35">
      <c r="A32" s="61" t="s">
        <v>231</v>
      </c>
      <c r="B32" s="87">
        <v>2019</v>
      </c>
      <c r="C32" s="87" t="s">
        <v>258</v>
      </c>
      <c r="D32" s="88">
        <v>5435</v>
      </c>
      <c r="E32" s="87" t="s">
        <v>258</v>
      </c>
      <c r="G32" s="58">
        <v>12382.000000000287</v>
      </c>
      <c r="H32" s="58">
        <v>52905</v>
      </c>
      <c r="I32" s="58">
        <v>65287.000000000291</v>
      </c>
      <c r="J32" s="86"/>
      <c r="K32" s="58">
        <v>9570</v>
      </c>
      <c r="L32" s="58">
        <v>55910</v>
      </c>
      <c r="M32" s="58">
        <v>65480</v>
      </c>
      <c r="N32" s="86"/>
      <c r="O32" s="58">
        <v>80665.17745187883</v>
      </c>
      <c r="P32" s="58">
        <v>20370.822167697883</v>
      </c>
      <c r="Q32" s="58">
        <v>101035.99961957672</v>
      </c>
      <c r="R32" s="86"/>
      <c r="S32" s="58">
        <v>64738.6171875</v>
      </c>
      <c r="T32" s="58">
        <v>21902.345703125</v>
      </c>
      <c r="U32" s="58">
        <v>86640.9609375</v>
      </c>
    </row>
    <row r="33" spans="1:21" ht="15" customHeight="1" x14ac:dyDescent="0.35">
      <c r="A33" s="61" t="s">
        <v>231</v>
      </c>
      <c r="B33" s="87">
        <v>2020</v>
      </c>
      <c r="C33" s="87" t="s">
        <v>259</v>
      </c>
      <c r="D33" s="88">
        <v>5436</v>
      </c>
      <c r="E33" s="87" t="s">
        <v>259</v>
      </c>
      <c r="G33" s="58">
        <v>38363</v>
      </c>
      <c r="H33" s="58">
        <v>3160</v>
      </c>
      <c r="I33" s="58">
        <v>41523</v>
      </c>
      <c r="J33" s="86"/>
      <c r="K33" s="58">
        <v>32290</v>
      </c>
      <c r="L33" s="58">
        <v>4566</v>
      </c>
      <c r="M33" s="58">
        <v>36856</v>
      </c>
      <c r="N33" s="86"/>
      <c r="O33" s="58">
        <v>31748.824137173</v>
      </c>
      <c r="P33" s="58">
        <v>19128.533751089039</v>
      </c>
      <c r="Q33" s="58">
        <v>50877.357888262035</v>
      </c>
      <c r="R33" s="86"/>
      <c r="S33" s="58">
        <v>31735.0625</v>
      </c>
      <c r="T33" s="58">
        <v>19727.87109375</v>
      </c>
      <c r="U33" s="58">
        <v>51462.93359375</v>
      </c>
    </row>
    <row r="34" spans="1:21" ht="15" customHeight="1" x14ac:dyDescent="0.35">
      <c r="A34" s="61" t="s">
        <v>231</v>
      </c>
      <c r="B34" s="87">
        <v>2021</v>
      </c>
      <c r="C34" s="87" t="s">
        <v>260</v>
      </c>
      <c r="D34" s="88">
        <v>5437</v>
      </c>
      <c r="E34" s="87" t="s">
        <v>260</v>
      </c>
      <c r="G34" s="58">
        <v>18646</v>
      </c>
      <c r="H34" s="58">
        <v>2759</v>
      </c>
      <c r="I34" s="58">
        <v>21405</v>
      </c>
      <c r="J34" s="86"/>
      <c r="K34" s="58">
        <v>32240</v>
      </c>
      <c r="L34" s="58">
        <v>3296</v>
      </c>
      <c r="M34" s="58">
        <v>35536</v>
      </c>
      <c r="N34" s="86"/>
      <c r="O34" s="58">
        <v>31214.164069660801</v>
      </c>
      <c r="P34" s="58">
        <v>1809</v>
      </c>
      <c r="Q34" s="58">
        <v>33023.164069660801</v>
      </c>
      <c r="R34" s="86"/>
      <c r="S34" s="58">
        <v>26245.580078125</v>
      </c>
      <c r="T34" s="58">
        <v>2159</v>
      </c>
      <c r="U34" s="58">
        <v>28404.580078125</v>
      </c>
    </row>
    <row r="35" spans="1:21" ht="15" customHeight="1" x14ac:dyDescent="0.35">
      <c r="A35" s="61" t="s">
        <v>231</v>
      </c>
      <c r="B35" s="87">
        <v>2022</v>
      </c>
      <c r="C35" s="87" t="s">
        <v>261</v>
      </c>
      <c r="D35" s="88">
        <v>5438</v>
      </c>
      <c r="E35" s="87" t="s">
        <v>261</v>
      </c>
      <c r="G35" s="58">
        <v>4662</v>
      </c>
      <c r="H35" s="58">
        <v>4465</v>
      </c>
      <c r="I35" s="58">
        <v>9127</v>
      </c>
      <c r="J35" s="86"/>
      <c r="K35" s="58">
        <v>6846</v>
      </c>
      <c r="L35" s="58">
        <v>4665</v>
      </c>
      <c r="M35" s="58">
        <v>11511</v>
      </c>
      <c r="N35" s="86"/>
      <c r="O35" s="58">
        <v>6045</v>
      </c>
      <c r="P35" s="58">
        <v>4037</v>
      </c>
      <c r="Q35" s="58">
        <v>10082</v>
      </c>
      <c r="R35" s="86"/>
      <c r="S35" s="58">
        <v>5805</v>
      </c>
      <c r="T35" s="58">
        <v>3437</v>
      </c>
      <c r="U35" s="58">
        <v>9242</v>
      </c>
    </row>
    <row r="36" spans="1:21" ht="15" customHeight="1" x14ac:dyDescent="0.35">
      <c r="A36" s="61" t="s">
        <v>231</v>
      </c>
      <c r="B36" s="87">
        <v>2023</v>
      </c>
      <c r="C36" s="87" t="s">
        <v>262</v>
      </c>
      <c r="D36" s="88">
        <v>5439</v>
      </c>
      <c r="E36" s="87" t="s">
        <v>262</v>
      </c>
      <c r="G36" s="58">
        <v>2778</v>
      </c>
      <c r="H36" s="58">
        <v>3075</v>
      </c>
      <c r="I36" s="58">
        <v>5853</v>
      </c>
      <c r="J36" s="86"/>
      <c r="K36" s="58">
        <v>3913</v>
      </c>
      <c r="L36" s="58">
        <v>2952</v>
      </c>
      <c r="M36" s="58">
        <v>6865</v>
      </c>
      <c r="N36" s="86"/>
      <c r="O36" s="58">
        <v>3366</v>
      </c>
      <c r="P36" s="58">
        <v>3062</v>
      </c>
      <c r="Q36" s="58">
        <v>6428</v>
      </c>
      <c r="R36" s="86"/>
      <c r="S36" s="58">
        <v>2638</v>
      </c>
      <c r="T36" s="58">
        <v>47</v>
      </c>
      <c r="U36" s="58">
        <v>2685</v>
      </c>
    </row>
    <row r="37" spans="1:21" ht="15" customHeight="1" x14ac:dyDescent="0.35">
      <c r="A37" s="61" t="s">
        <v>231</v>
      </c>
      <c r="B37" s="87">
        <v>2024</v>
      </c>
      <c r="C37" s="87" t="s">
        <v>263</v>
      </c>
      <c r="D37" s="88">
        <v>5440</v>
      </c>
      <c r="E37" s="87" t="s">
        <v>263</v>
      </c>
      <c r="G37" s="58">
        <v>1738</v>
      </c>
      <c r="H37" s="58">
        <v>734</v>
      </c>
      <c r="I37" s="58">
        <v>2472</v>
      </c>
      <c r="J37" s="86"/>
      <c r="K37" s="58">
        <v>1832</v>
      </c>
      <c r="L37" s="58">
        <v>697</v>
      </c>
      <c r="M37" s="58">
        <v>2529</v>
      </c>
      <c r="N37" s="86"/>
      <c r="O37" s="58">
        <v>2675</v>
      </c>
      <c r="P37" s="58">
        <v>8</v>
      </c>
      <c r="Q37" s="58">
        <v>2683</v>
      </c>
      <c r="R37" s="86"/>
      <c r="S37" s="58">
        <v>2598</v>
      </c>
      <c r="T37" s="58">
        <v>0</v>
      </c>
      <c r="U37" s="58">
        <v>2598</v>
      </c>
    </row>
    <row r="38" spans="1:21" ht="15" customHeight="1" x14ac:dyDescent="0.35">
      <c r="A38" s="61" t="s">
        <v>231</v>
      </c>
      <c r="B38" s="87">
        <v>2025</v>
      </c>
      <c r="C38" s="87" t="s">
        <v>264</v>
      </c>
      <c r="D38" s="88">
        <v>5441</v>
      </c>
      <c r="E38" s="87" t="s">
        <v>264</v>
      </c>
      <c r="G38" s="58">
        <v>11028</v>
      </c>
      <c r="H38" s="58">
        <v>1026</v>
      </c>
      <c r="I38" s="58">
        <v>12054</v>
      </c>
      <c r="J38" s="86"/>
      <c r="K38" s="58">
        <v>8445</v>
      </c>
      <c r="L38" s="58">
        <v>0</v>
      </c>
      <c r="M38" s="58">
        <v>8445</v>
      </c>
      <c r="N38" s="86"/>
      <c r="O38" s="58">
        <v>11295.176470588231</v>
      </c>
      <c r="P38" s="58">
        <v>663</v>
      </c>
      <c r="Q38" s="58">
        <v>11958.176470588231</v>
      </c>
      <c r="R38" s="86"/>
      <c r="S38" s="58">
        <v>11472.6318359375</v>
      </c>
      <c r="T38" s="58">
        <v>13743.845703125</v>
      </c>
      <c r="U38" s="58">
        <v>25216.478515625</v>
      </c>
    </row>
    <row r="39" spans="1:21" ht="15" customHeight="1" x14ac:dyDescent="0.35">
      <c r="A39" s="61" t="s">
        <v>231</v>
      </c>
      <c r="B39" s="87">
        <v>2027</v>
      </c>
      <c r="C39" s="87" t="s">
        <v>265</v>
      </c>
      <c r="D39" s="88">
        <v>5442</v>
      </c>
      <c r="E39" s="87" t="s">
        <v>265</v>
      </c>
      <c r="G39" s="58">
        <v>9206</v>
      </c>
      <c r="H39" s="58">
        <v>23</v>
      </c>
      <c r="I39" s="58">
        <v>9229</v>
      </c>
      <c r="J39" s="86"/>
      <c r="K39" s="58">
        <v>16883.374999999996</v>
      </c>
      <c r="L39" s="58">
        <v>24</v>
      </c>
      <c r="M39" s="58">
        <v>16907.374999999996</v>
      </c>
      <c r="N39" s="86"/>
      <c r="O39" s="58">
        <v>5838.5882352941098</v>
      </c>
      <c r="P39" s="58">
        <v>0</v>
      </c>
      <c r="Q39" s="58">
        <v>5838.5882352941098</v>
      </c>
      <c r="R39" s="86"/>
      <c r="S39" s="58">
        <v>4657.5263671875</v>
      </c>
      <c r="T39" s="58">
        <v>0</v>
      </c>
      <c r="U39" s="58">
        <v>4657.5263671875</v>
      </c>
    </row>
    <row r="40" spans="1:21" ht="15" customHeight="1" x14ac:dyDescent="0.35">
      <c r="A40" s="61" t="s">
        <v>231</v>
      </c>
      <c r="B40" s="87">
        <v>2028</v>
      </c>
      <c r="C40" s="87" t="s">
        <v>266</v>
      </c>
      <c r="D40" s="88">
        <v>5443</v>
      </c>
      <c r="E40" s="87" t="s">
        <v>266</v>
      </c>
      <c r="G40" s="58">
        <v>9944</v>
      </c>
      <c r="H40" s="58">
        <v>3993</v>
      </c>
      <c r="I40" s="58">
        <v>13937</v>
      </c>
      <c r="J40" s="86"/>
      <c r="K40" s="58">
        <v>10173</v>
      </c>
      <c r="L40" s="58">
        <v>1821</v>
      </c>
      <c r="M40" s="58">
        <v>11994</v>
      </c>
      <c r="N40" s="86"/>
      <c r="O40" s="58">
        <v>9129</v>
      </c>
      <c r="P40" s="58">
        <v>3297</v>
      </c>
      <c r="Q40" s="58">
        <v>12426</v>
      </c>
      <c r="R40" s="86"/>
      <c r="S40" s="58">
        <v>9442</v>
      </c>
      <c r="T40" s="58">
        <v>4018.513671875</v>
      </c>
      <c r="U40" s="58">
        <v>13460.513671875</v>
      </c>
    </row>
    <row r="41" spans="1:21" ht="15" customHeight="1" x14ac:dyDescent="0.35">
      <c r="A41" s="61" t="s">
        <v>231</v>
      </c>
      <c r="B41" s="87">
        <v>2030</v>
      </c>
      <c r="C41" s="87" t="s">
        <v>267</v>
      </c>
      <c r="D41" s="88">
        <v>5444</v>
      </c>
      <c r="E41" s="87" t="s">
        <v>267</v>
      </c>
      <c r="G41" s="58">
        <v>54317</v>
      </c>
      <c r="H41" s="58">
        <v>1283584</v>
      </c>
      <c r="I41" s="58">
        <v>1337901</v>
      </c>
      <c r="J41" s="86"/>
      <c r="K41" s="58">
        <v>61423</v>
      </c>
      <c r="L41" s="58">
        <v>1526984</v>
      </c>
      <c r="M41" s="58">
        <v>1588407</v>
      </c>
      <c r="N41" s="86"/>
      <c r="O41" s="58">
        <v>132852.56007912412</v>
      </c>
      <c r="P41" s="58">
        <v>765536.21808873513</v>
      </c>
      <c r="Q41" s="58">
        <v>898388.77816785919</v>
      </c>
      <c r="R41" s="86"/>
      <c r="S41" s="58">
        <v>139014.34375</v>
      </c>
      <c r="T41" s="58">
        <v>777378.9375</v>
      </c>
      <c r="U41" s="58">
        <v>916393.25</v>
      </c>
    </row>
    <row r="42" spans="1:21" ht="15" customHeight="1" x14ac:dyDescent="0.35">
      <c r="A42" s="61" t="s">
        <v>231</v>
      </c>
      <c r="B42" s="87">
        <v>2004</v>
      </c>
      <c r="C42" s="87" t="s">
        <v>268</v>
      </c>
      <c r="D42" s="88">
        <v>5406</v>
      </c>
      <c r="E42" s="87" t="s">
        <v>268</v>
      </c>
      <c r="G42" s="58">
        <v>24829</v>
      </c>
      <c r="H42" s="58">
        <v>729590.7628082392</v>
      </c>
      <c r="I42" s="58">
        <v>754419.7628082392</v>
      </c>
      <c r="J42" s="86"/>
      <c r="K42" s="58">
        <v>26477</v>
      </c>
      <c r="L42" s="58">
        <v>839958.72857156885</v>
      </c>
      <c r="M42" s="58">
        <v>866435.72857156885</v>
      </c>
      <c r="N42" s="86"/>
      <c r="O42" s="58">
        <v>63184.579957475464</v>
      </c>
      <c r="P42" s="58">
        <v>233920.17485072452</v>
      </c>
      <c r="Q42" s="58">
        <v>297104.7548082</v>
      </c>
      <c r="R42" s="86"/>
      <c r="S42" s="58"/>
      <c r="T42" s="58"/>
      <c r="U42" s="58"/>
    </row>
    <row r="43" spans="1:21" ht="15" customHeight="1" x14ac:dyDescent="0.35">
      <c r="A43" s="61" t="s">
        <v>231</v>
      </c>
      <c r="B43" s="87">
        <v>2017</v>
      </c>
      <c r="C43" s="87" t="s">
        <v>269</v>
      </c>
      <c r="D43" s="88">
        <v>5406</v>
      </c>
      <c r="E43" s="87" t="s">
        <v>268</v>
      </c>
      <c r="G43" s="58">
        <v>6847</v>
      </c>
      <c r="H43" s="58">
        <v>0</v>
      </c>
      <c r="I43" s="58">
        <v>6847</v>
      </c>
      <c r="J43" s="86"/>
      <c r="K43" s="58">
        <v>5538</v>
      </c>
      <c r="L43" s="58">
        <v>0</v>
      </c>
      <c r="M43" s="58">
        <v>5538</v>
      </c>
      <c r="N43" s="86"/>
      <c r="O43" s="58">
        <v>8483.9999999999909</v>
      </c>
      <c r="P43" s="58">
        <v>0</v>
      </c>
      <c r="Q43" s="58">
        <v>8483.9999999999909</v>
      </c>
      <c r="R43" s="86"/>
      <c r="S43" s="58"/>
      <c r="T43" s="58"/>
      <c r="U43" s="58"/>
    </row>
    <row r="44" spans="1:21" ht="15" customHeight="1" x14ac:dyDescent="0.35">
      <c r="A44" s="61" t="s">
        <v>231</v>
      </c>
      <c r="B44" s="87"/>
      <c r="C44" s="87" t="s">
        <v>496</v>
      </c>
      <c r="D44" s="88">
        <v>5406</v>
      </c>
      <c r="E44" s="87" t="s">
        <v>268</v>
      </c>
      <c r="G44" s="58"/>
      <c r="H44" s="58"/>
      <c r="I44" s="58"/>
      <c r="J44" s="86"/>
      <c r="K44" s="58"/>
      <c r="L44" s="58"/>
      <c r="M44" s="58"/>
      <c r="N44" s="86"/>
      <c r="O44" s="58"/>
      <c r="P44" s="58"/>
      <c r="Q44" s="58"/>
      <c r="R44" s="86"/>
      <c r="S44" s="58">
        <v>94745.5859375</v>
      </c>
      <c r="T44" s="58">
        <v>245305.671875</v>
      </c>
      <c r="U44" s="58">
        <v>340051.25</v>
      </c>
    </row>
    <row r="45" spans="1:21" ht="15" customHeight="1" x14ac:dyDescent="0.35">
      <c r="A45" s="61" t="s">
        <v>231</v>
      </c>
      <c r="B45" s="87">
        <v>1852</v>
      </c>
      <c r="C45" s="87" t="s">
        <v>271</v>
      </c>
      <c r="D45" s="88">
        <v>5412</v>
      </c>
      <c r="E45" s="87" t="s">
        <v>271</v>
      </c>
      <c r="G45" s="58">
        <v>0</v>
      </c>
      <c r="H45" s="58">
        <v>434</v>
      </c>
      <c r="I45" s="58">
        <v>434</v>
      </c>
      <c r="J45" s="86"/>
      <c r="K45" s="58">
        <v>0</v>
      </c>
      <c r="L45" s="58">
        <v>816</v>
      </c>
      <c r="M45" s="58">
        <v>816</v>
      </c>
      <c r="N45" s="86"/>
      <c r="O45" s="58">
        <v>1819.02011431083</v>
      </c>
      <c r="P45" s="58">
        <v>0</v>
      </c>
      <c r="Q45" s="58">
        <v>1819.02011431083</v>
      </c>
      <c r="R45" s="86"/>
      <c r="S45" s="58"/>
      <c r="T45" s="58"/>
      <c r="U45" s="58"/>
    </row>
    <row r="46" spans="1:21" ht="15" customHeight="1" x14ac:dyDescent="0.35">
      <c r="A46" s="61" t="s">
        <v>231</v>
      </c>
      <c r="B46" s="87">
        <v>1913</v>
      </c>
      <c r="C46" s="87" t="s">
        <v>270</v>
      </c>
      <c r="D46" s="88">
        <v>5412</v>
      </c>
      <c r="E46" s="87" t="s">
        <v>271</v>
      </c>
      <c r="G46" s="58">
        <v>10813</v>
      </c>
      <c r="H46" s="58">
        <v>3484</v>
      </c>
      <c r="I46" s="58">
        <v>14297</v>
      </c>
      <c r="J46" s="86"/>
      <c r="K46" s="58">
        <v>10766</v>
      </c>
      <c r="L46" s="58">
        <v>4820</v>
      </c>
      <c r="M46" s="58">
        <v>15586</v>
      </c>
      <c r="N46" s="86"/>
      <c r="O46" s="58">
        <v>21924.626334519569</v>
      </c>
      <c r="P46" s="58">
        <v>1623</v>
      </c>
      <c r="Q46" s="58">
        <v>23547.626334519569</v>
      </c>
      <c r="R46" s="86"/>
      <c r="S46" s="58"/>
      <c r="T46" s="58"/>
      <c r="U46" s="58"/>
    </row>
    <row r="47" spans="1:21" ht="15" customHeight="1" x14ac:dyDescent="0.35">
      <c r="A47" s="61" t="s">
        <v>231</v>
      </c>
      <c r="B47" s="87"/>
      <c r="C47" s="87" t="s">
        <v>496</v>
      </c>
      <c r="D47" s="88">
        <v>5412</v>
      </c>
      <c r="E47" s="87" t="s">
        <v>271</v>
      </c>
      <c r="G47" s="58"/>
      <c r="H47" s="58"/>
      <c r="I47" s="58"/>
      <c r="J47" s="86"/>
      <c r="K47" s="58"/>
      <c r="L47" s="58"/>
      <c r="M47" s="58"/>
      <c r="N47" s="86"/>
      <c r="O47" s="58"/>
      <c r="P47" s="58"/>
      <c r="Q47" s="58"/>
      <c r="R47" s="86"/>
      <c r="S47" s="58">
        <v>20773.837890625</v>
      </c>
      <c r="T47" s="58">
        <v>1986</v>
      </c>
      <c r="U47" s="58">
        <v>22759.837890625</v>
      </c>
    </row>
    <row r="48" spans="1:21" ht="15" customHeight="1" x14ac:dyDescent="0.35">
      <c r="A48" s="61" t="s">
        <v>231</v>
      </c>
      <c r="B48" s="87">
        <v>1927</v>
      </c>
      <c r="C48" s="87" t="s">
        <v>274</v>
      </c>
      <c r="D48" s="88">
        <v>5421</v>
      </c>
      <c r="E48" s="87" t="s">
        <v>273</v>
      </c>
      <c r="G48" s="58">
        <v>92</v>
      </c>
      <c r="H48" s="58">
        <v>3343</v>
      </c>
      <c r="I48" s="58">
        <v>3435</v>
      </c>
      <c r="J48" s="86"/>
      <c r="K48" s="58">
        <v>252</v>
      </c>
      <c r="L48" s="58">
        <v>3329</v>
      </c>
      <c r="M48" s="58">
        <v>3581</v>
      </c>
      <c r="N48" s="86"/>
      <c r="O48" s="58">
        <v>2695</v>
      </c>
      <c r="P48" s="58">
        <v>1267</v>
      </c>
      <c r="Q48" s="58">
        <v>3962</v>
      </c>
      <c r="R48" s="86"/>
      <c r="S48" s="58"/>
      <c r="T48" s="58"/>
      <c r="U48" s="58"/>
    </row>
    <row r="49" spans="1:22" ht="15" customHeight="1" x14ac:dyDescent="0.35">
      <c r="A49" s="61" t="s">
        <v>231</v>
      </c>
      <c r="B49" s="87">
        <v>1928</v>
      </c>
      <c r="C49" s="87" t="s">
        <v>275</v>
      </c>
      <c r="D49" s="88">
        <v>5421</v>
      </c>
      <c r="E49" s="87" t="s">
        <v>273</v>
      </c>
      <c r="G49" s="58">
        <v>283</v>
      </c>
      <c r="H49" s="58">
        <v>0</v>
      </c>
      <c r="I49" s="58">
        <v>283</v>
      </c>
      <c r="J49" s="86"/>
      <c r="K49" s="58">
        <v>4227</v>
      </c>
      <c r="L49" s="58">
        <v>0</v>
      </c>
      <c r="M49" s="58">
        <v>4227</v>
      </c>
      <c r="N49" s="86"/>
      <c r="O49" s="58">
        <v>1758</v>
      </c>
      <c r="P49" s="58">
        <v>0</v>
      </c>
      <c r="Q49" s="58">
        <v>1758</v>
      </c>
      <c r="R49" s="86"/>
      <c r="S49" s="58"/>
      <c r="T49" s="58"/>
      <c r="U49" s="58"/>
    </row>
    <row r="50" spans="1:22" ht="15" customHeight="1" x14ac:dyDescent="0.35">
      <c r="A50" s="61" t="s">
        <v>231</v>
      </c>
      <c r="B50" s="87">
        <v>1929</v>
      </c>
      <c r="C50" s="87" t="s">
        <v>272</v>
      </c>
      <c r="D50" s="88">
        <v>5421</v>
      </c>
      <c r="E50" s="87" t="s">
        <v>273</v>
      </c>
      <c r="G50" s="58">
        <v>16603</v>
      </c>
      <c r="H50" s="58">
        <v>124</v>
      </c>
      <c r="I50" s="58">
        <v>16727</v>
      </c>
      <c r="J50" s="86"/>
      <c r="K50" s="58">
        <v>10773</v>
      </c>
      <c r="L50" s="58">
        <v>0</v>
      </c>
      <c r="M50" s="58">
        <v>10773</v>
      </c>
      <c r="N50" s="86"/>
      <c r="O50" s="58">
        <v>23103</v>
      </c>
      <c r="P50" s="58">
        <v>751</v>
      </c>
      <c r="Q50" s="58">
        <v>23854</v>
      </c>
      <c r="R50" s="86"/>
      <c r="S50" s="58"/>
      <c r="T50" s="58"/>
      <c r="U50" s="58"/>
    </row>
    <row r="51" spans="1:22" ht="15" customHeight="1" x14ac:dyDescent="0.35">
      <c r="A51" s="61" t="s">
        <v>231</v>
      </c>
      <c r="B51" s="87">
        <v>1931</v>
      </c>
      <c r="C51" s="87" t="s">
        <v>276</v>
      </c>
      <c r="D51" s="88">
        <v>5421</v>
      </c>
      <c r="E51" s="87" t="s">
        <v>273</v>
      </c>
      <c r="G51" s="58">
        <v>35811</v>
      </c>
      <c r="H51" s="58">
        <v>1676</v>
      </c>
      <c r="I51" s="58">
        <v>37487</v>
      </c>
      <c r="J51" s="86"/>
      <c r="K51" s="58">
        <v>48877</v>
      </c>
      <c r="L51" s="58">
        <v>2160</v>
      </c>
      <c r="M51" s="58">
        <v>51037</v>
      </c>
      <c r="N51" s="86"/>
      <c r="O51" s="58">
        <v>151614.75377397062</v>
      </c>
      <c r="P51" s="58">
        <v>48882.661637959885</v>
      </c>
      <c r="Q51" s="58">
        <v>200497.4154119305</v>
      </c>
      <c r="R51" s="86"/>
      <c r="S51" s="58"/>
      <c r="T51" s="58"/>
      <c r="U51" s="58"/>
    </row>
    <row r="52" spans="1:22" ht="15" customHeight="1" x14ac:dyDescent="0.35">
      <c r="A52" s="61" t="s">
        <v>231</v>
      </c>
      <c r="B52" s="87"/>
      <c r="C52" s="87" t="s">
        <v>496</v>
      </c>
      <c r="D52" s="88">
        <v>5421</v>
      </c>
      <c r="E52" s="87" t="s">
        <v>273</v>
      </c>
      <c r="G52" s="58"/>
      <c r="H52" s="58"/>
      <c r="I52" s="58"/>
      <c r="J52" s="86"/>
      <c r="K52" s="58"/>
      <c r="L52" s="58"/>
      <c r="M52" s="58"/>
      <c r="N52" s="86"/>
      <c r="O52" s="58"/>
      <c r="P52" s="58"/>
      <c r="Q52" s="58"/>
      <c r="R52" s="86"/>
      <c r="S52" s="58">
        <v>168112.03125</v>
      </c>
      <c r="T52" s="58">
        <v>63999.11328125</v>
      </c>
      <c r="U52" s="58">
        <v>232111.140625</v>
      </c>
    </row>
    <row r="53" spans="1:22" s="65" customFormat="1" ht="15" customHeight="1" x14ac:dyDescent="0.35">
      <c r="A53" s="63" t="s">
        <v>591</v>
      </c>
      <c r="B53" s="89"/>
      <c r="C53" s="89"/>
      <c r="D53" s="90"/>
      <c r="E53" s="89"/>
      <c r="G53" s="91">
        <f>SUM(G6:G52)</f>
        <v>1695233.6350271052</v>
      </c>
      <c r="H53" s="91">
        <f t="shared" ref="H53:I53" si="0">SUM(H6:H52)</f>
        <v>3268054.7977734059</v>
      </c>
      <c r="I53" s="91">
        <f t="shared" si="0"/>
        <v>4963288.4328005118</v>
      </c>
      <c r="J53" s="92"/>
      <c r="K53" s="91">
        <f>SUM(K6:K52)</f>
        <v>1806712.7409287812</v>
      </c>
      <c r="L53" s="91">
        <f t="shared" ref="L53" si="1">SUM(L6:L52)</f>
        <v>3574330.8954972792</v>
      </c>
      <c r="M53" s="91">
        <f t="shared" ref="M53" si="2">SUM(M6:M52)</f>
        <v>5381043.6364260605</v>
      </c>
      <c r="N53" s="92"/>
      <c r="O53" s="91">
        <f>SUM(O6:O52)</f>
        <v>2700140.5940713817</v>
      </c>
      <c r="P53" s="91">
        <f t="shared" ref="P53" si="3">SUM(P6:P52)</f>
        <v>3525532.6978079071</v>
      </c>
      <c r="Q53" s="91">
        <f t="shared" ref="Q53" si="4">SUM(Q6:Q52)</f>
        <v>6225673.2918792879</v>
      </c>
      <c r="R53" s="92"/>
      <c r="S53" s="91">
        <f>SUM(S6:S52)</f>
        <v>2804868.3173828125</v>
      </c>
      <c r="T53" s="91">
        <f t="shared" ref="T53" si="5">SUM(T6:T52)</f>
        <v>3586146.3995361328</v>
      </c>
      <c r="U53" s="91">
        <f t="shared" ref="U53" si="6">SUM(U6:U52)</f>
        <v>6391014.6572265625</v>
      </c>
    </row>
    <row r="54" spans="1:22" ht="15" customHeight="1" x14ac:dyDescent="0.35">
      <c r="A54" s="55"/>
      <c r="B54" s="55"/>
      <c r="C54" s="55"/>
      <c r="D54" s="85"/>
      <c r="E54" s="55"/>
      <c r="F54" s="55"/>
      <c r="G54" s="57"/>
      <c r="H54" s="57"/>
      <c r="I54" s="57"/>
      <c r="J54" s="55"/>
      <c r="K54" s="57"/>
      <c r="L54" s="57"/>
      <c r="M54" s="57"/>
      <c r="N54" s="55"/>
      <c r="O54" s="57"/>
      <c r="P54" s="57"/>
      <c r="Q54" s="57"/>
      <c r="R54" s="55"/>
      <c r="S54" s="57"/>
      <c r="T54" s="57"/>
      <c r="U54" s="57"/>
      <c r="V54" s="55"/>
    </row>
    <row r="55" spans="1:22" ht="15" customHeight="1" x14ac:dyDescent="0.35">
      <c r="A55" s="61" t="s">
        <v>160</v>
      </c>
      <c r="B55" s="87">
        <v>1804</v>
      </c>
      <c r="C55" s="87" t="s">
        <v>161</v>
      </c>
      <c r="D55" s="88">
        <v>1804</v>
      </c>
      <c r="E55" s="87" t="s">
        <v>161</v>
      </c>
      <c r="G55" s="58">
        <v>697728.03818535141</v>
      </c>
      <c r="H55" s="58">
        <v>921986.99999968254</v>
      </c>
      <c r="I55" s="58">
        <v>1619715.0381850339</v>
      </c>
      <c r="J55" s="86"/>
      <c r="K55" s="58">
        <v>894929.40196992469</v>
      </c>
      <c r="L55" s="58">
        <v>1104481.1612262311</v>
      </c>
      <c r="M55" s="58">
        <v>1999410.5631961557</v>
      </c>
      <c r="N55" s="86"/>
      <c r="O55" s="58">
        <v>681330.48615902732</v>
      </c>
      <c r="P55" s="58">
        <v>876076.77787301445</v>
      </c>
      <c r="Q55" s="58">
        <v>1557407.2640320417</v>
      </c>
      <c r="R55" s="86"/>
      <c r="S55" s="58">
        <v>376413.15625</v>
      </c>
      <c r="T55" s="58">
        <v>933635.3125</v>
      </c>
      <c r="U55" s="58">
        <v>1310048.5</v>
      </c>
    </row>
    <row r="56" spans="1:22" ht="15" customHeight="1" x14ac:dyDescent="0.35">
      <c r="A56" s="61" t="s">
        <v>160</v>
      </c>
      <c r="B56" s="87">
        <v>1811</v>
      </c>
      <c r="C56" s="87" t="s">
        <v>162</v>
      </c>
      <c r="D56" s="88">
        <v>1811</v>
      </c>
      <c r="E56" s="87" t="s">
        <v>162</v>
      </c>
      <c r="G56" s="58">
        <v>755</v>
      </c>
      <c r="H56" s="58">
        <v>611</v>
      </c>
      <c r="I56" s="58">
        <v>1366</v>
      </c>
      <c r="J56" s="86"/>
      <c r="K56" s="58">
        <v>1159</v>
      </c>
      <c r="L56" s="58">
        <v>229</v>
      </c>
      <c r="M56" s="58">
        <v>1388</v>
      </c>
      <c r="N56" s="86"/>
      <c r="O56" s="58">
        <v>6877.2314308053001</v>
      </c>
      <c r="P56" s="58">
        <v>3870</v>
      </c>
      <c r="Q56" s="58">
        <v>10747.231430805299</v>
      </c>
      <c r="R56" s="86"/>
      <c r="S56" s="58">
        <v>2182</v>
      </c>
      <c r="T56" s="58">
        <v>2163</v>
      </c>
      <c r="U56" s="58">
        <v>4345</v>
      </c>
    </row>
    <row r="57" spans="1:22" ht="15" customHeight="1" x14ac:dyDescent="0.35">
      <c r="A57" s="61" t="s">
        <v>160</v>
      </c>
      <c r="B57" s="87">
        <v>1812</v>
      </c>
      <c r="C57" s="87" t="s">
        <v>163</v>
      </c>
      <c r="D57" s="88">
        <v>1812</v>
      </c>
      <c r="E57" s="87" t="s">
        <v>163</v>
      </c>
      <c r="G57" s="58">
        <v>9732</v>
      </c>
      <c r="H57" s="58">
        <v>0</v>
      </c>
      <c r="I57" s="58">
        <v>9732</v>
      </c>
      <c r="J57" s="86"/>
      <c r="K57" s="58">
        <v>10708</v>
      </c>
      <c r="L57" s="58">
        <v>0</v>
      </c>
      <c r="M57" s="58">
        <v>10708</v>
      </c>
      <c r="N57" s="86"/>
      <c r="O57" s="58">
        <v>20560.0492572322</v>
      </c>
      <c r="P57" s="58">
        <v>28</v>
      </c>
      <c r="Q57" s="58">
        <v>20588.0492572322</v>
      </c>
      <c r="R57" s="86"/>
      <c r="S57" s="58">
        <v>5651</v>
      </c>
      <c r="T57" s="58">
        <v>405</v>
      </c>
      <c r="U57" s="58">
        <v>6056</v>
      </c>
    </row>
    <row r="58" spans="1:22" ht="15" customHeight="1" x14ac:dyDescent="0.35">
      <c r="A58" s="61" t="s">
        <v>160</v>
      </c>
      <c r="B58" s="87">
        <v>1813</v>
      </c>
      <c r="C58" s="87" t="s">
        <v>164</v>
      </c>
      <c r="D58" s="88">
        <v>1813</v>
      </c>
      <c r="E58" s="87" t="s">
        <v>164</v>
      </c>
      <c r="G58" s="58">
        <v>18714</v>
      </c>
      <c r="H58" s="58">
        <v>395689.99999994657</v>
      </c>
      <c r="I58" s="58">
        <v>414403.99999994657</v>
      </c>
      <c r="J58" s="86"/>
      <c r="K58" s="58">
        <v>13565</v>
      </c>
      <c r="L58" s="58">
        <v>410931.31952663139</v>
      </c>
      <c r="M58" s="58">
        <v>424496.31952663139</v>
      </c>
      <c r="N58" s="86"/>
      <c r="O58" s="58">
        <v>107884.83541581167</v>
      </c>
      <c r="P58" s="58">
        <v>246344.7056736089</v>
      </c>
      <c r="Q58" s="58">
        <v>354229.54108942056</v>
      </c>
      <c r="R58" s="86"/>
      <c r="S58" s="58">
        <v>53085.69921875</v>
      </c>
      <c r="T58" s="58">
        <v>243773.4375</v>
      </c>
      <c r="U58" s="58">
        <v>296859.15625</v>
      </c>
    </row>
    <row r="59" spans="1:22" ht="15" customHeight="1" x14ac:dyDescent="0.35">
      <c r="A59" s="61" t="s">
        <v>160</v>
      </c>
      <c r="B59" s="87">
        <v>1815</v>
      </c>
      <c r="C59" s="87" t="s">
        <v>165</v>
      </c>
      <c r="D59" s="88">
        <v>1815</v>
      </c>
      <c r="E59" s="87" t="s">
        <v>165</v>
      </c>
      <c r="G59" s="58">
        <v>5145</v>
      </c>
      <c r="H59" s="58">
        <v>674</v>
      </c>
      <c r="I59" s="58">
        <v>5819</v>
      </c>
      <c r="J59" s="86"/>
      <c r="K59" s="58">
        <v>8186</v>
      </c>
      <c r="L59" s="58">
        <v>566</v>
      </c>
      <c r="M59" s="58">
        <v>8752</v>
      </c>
      <c r="N59" s="86"/>
      <c r="O59" s="58">
        <v>15346.306777898388</v>
      </c>
      <c r="P59" s="58">
        <v>485</v>
      </c>
      <c r="Q59" s="58">
        <v>15831.306777898388</v>
      </c>
      <c r="R59" s="86"/>
      <c r="S59" s="58">
        <v>10986.2236328125</v>
      </c>
      <c r="T59" s="58">
        <v>508</v>
      </c>
      <c r="U59" s="58">
        <v>11494.2236328125</v>
      </c>
    </row>
    <row r="60" spans="1:22" ht="15" customHeight="1" x14ac:dyDescent="0.35">
      <c r="A60" s="61" t="s">
        <v>160</v>
      </c>
      <c r="B60" s="87">
        <v>1816</v>
      </c>
      <c r="C60" s="87" t="s">
        <v>166</v>
      </c>
      <c r="D60" s="88">
        <v>1816</v>
      </c>
      <c r="E60" s="87" t="s">
        <v>166</v>
      </c>
      <c r="G60" s="58">
        <v>2140</v>
      </c>
      <c r="H60" s="58">
        <v>0</v>
      </c>
      <c r="I60" s="58">
        <v>2140</v>
      </c>
      <c r="J60" s="86"/>
      <c r="K60" s="58">
        <v>3200</v>
      </c>
      <c r="L60" s="58">
        <v>0</v>
      </c>
      <c r="M60" s="58">
        <v>3200</v>
      </c>
      <c r="N60" s="86"/>
      <c r="O60" s="58">
        <v>2946.3518373729403</v>
      </c>
      <c r="P60" s="58">
        <v>0</v>
      </c>
      <c r="Q60" s="58">
        <v>2946.3518373729403</v>
      </c>
      <c r="R60" s="86"/>
      <c r="S60" s="58">
        <v>0</v>
      </c>
      <c r="T60" s="58">
        <v>0</v>
      </c>
      <c r="U60" s="58">
        <v>0</v>
      </c>
    </row>
    <row r="61" spans="1:22" ht="15" customHeight="1" x14ac:dyDescent="0.35">
      <c r="A61" s="61" t="s">
        <v>160</v>
      </c>
      <c r="B61" s="87">
        <v>1818</v>
      </c>
      <c r="C61" s="87" t="s">
        <v>126</v>
      </c>
      <c r="D61" s="88">
        <v>1818</v>
      </c>
      <c r="E61" s="87" t="s">
        <v>126</v>
      </c>
      <c r="G61" s="58">
        <v>109</v>
      </c>
      <c r="H61" s="58">
        <v>6549</v>
      </c>
      <c r="I61" s="58">
        <v>6658</v>
      </c>
      <c r="J61" s="86"/>
      <c r="K61" s="58">
        <v>700</v>
      </c>
      <c r="L61" s="58">
        <v>8412</v>
      </c>
      <c r="M61" s="58">
        <v>9112</v>
      </c>
      <c r="N61" s="86"/>
      <c r="O61" s="58">
        <v>5863.3520963881292</v>
      </c>
      <c r="P61" s="58">
        <v>639</v>
      </c>
      <c r="Q61" s="58">
        <v>6502.3520963881292</v>
      </c>
      <c r="R61" s="86"/>
      <c r="S61" s="58">
        <v>0</v>
      </c>
      <c r="T61" s="58">
        <v>970</v>
      </c>
      <c r="U61" s="58">
        <v>970</v>
      </c>
    </row>
    <row r="62" spans="1:22" ht="15" customHeight="1" x14ac:dyDescent="0.35">
      <c r="A62" s="61" t="s">
        <v>160</v>
      </c>
      <c r="B62" s="87">
        <v>1820</v>
      </c>
      <c r="C62" s="87" t="s">
        <v>167</v>
      </c>
      <c r="D62" s="88">
        <v>1820</v>
      </c>
      <c r="E62" s="87" t="s">
        <v>167</v>
      </c>
      <c r="G62" s="58">
        <v>24094</v>
      </c>
      <c r="H62" s="58">
        <v>58</v>
      </c>
      <c r="I62" s="58">
        <v>24152</v>
      </c>
      <c r="J62" s="86"/>
      <c r="K62" s="58">
        <v>21385</v>
      </c>
      <c r="L62" s="58">
        <v>2950</v>
      </c>
      <c r="M62" s="58">
        <v>24335</v>
      </c>
      <c r="N62" s="86"/>
      <c r="O62" s="58">
        <v>45692.943802992901</v>
      </c>
      <c r="P62" s="58">
        <v>256037.71886143874</v>
      </c>
      <c r="Q62" s="58">
        <v>301730.66266443161</v>
      </c>
      <c r="R62" s="86"/>
      <c r="S62" s="58">
        <v>35076.3046875</v>
      </c>
      <c r="T62" s="58">
        <v>279214.46875</v>
      </c>
      <c r="U62" s="58">
        <v>314290.78125</v>
      </c>
    </row>
    <row r="63" spans="1:22" ht="15" customHeight="1" x14ac:dyDescent="0.35">
      <c r="A63" s="61" t="s">
        <v>160</v>
      </c>
      <c r="B63" s="87">
        <v>1822</v>
      </c>
      <c r="C63" s="87" t="s">
        <v>168</v>
      </c>
      <c r="D63" s="88">
        <v>1822</v>
      </c>
      <c r="E63" s="87" t="s">
        <v>168</v>
      </c>
      <c r="G63" s="58">
        <v>4590.1000000000004</v>
      </c>
      <c r="H63" s="58">
        <v>3690</v>
      </c>
      <c r="I63" s="58">
        <v>8280.1</v>
      </c>
      <c r="J63" s="86"/>
      <c r="K63" s="58">
        <v>359.339</v>
      </c>
      <c r="L63" s="58">
        <v>0</v>
      </c>
      <c r="M63" s="58">
        <v>359.339</v>
      </c>
      <c r="N63" s="86"/>
      <c r="O63" s="58">
        <v>1267</v>
      </c>
      <c r="P63" s="58">
        <v>283</v>
      </c>
      <c r="Q63" s="58">
        <v>1550</v>
      </c>
      <c r="R63" s="86"/>
      <c r="S63" s="58">
        <v>233</v>
      </c>
      <c r="T63" s="58">
        <v>354</v>
      </c>
      <c r="U63" s="58">
        <v>587</v>
      </c>
    </row>
    <row r="64" spans="1:22" ht="15" customHeight="1" x14ac:dyDescent="0.35">
      <c r="A64" s="61" t="s">
        <v>160</v>
      </c>
      <c r="B64" s="87">
        <v>1824</v>
      </c>
      <c r="C64" s="87" t="s">
        <v>169</v>
      </c>
      <c r="D64" s="88">
        <v>1824</v>
      </c>
      <c r="E64" s="87" t="s">
        <v>169</v>
      </c>
      <c r="G64" s="58">
        <v>71201</v>
      </c>
      <c r="H64" s="58">
        <v>3093</v>
      </c>
      <c r="I64" s="58">
        <v>74294</v>
      </c>
      <c r="J64" s="86"/>
      <c r="K64" s="58">
        <v>76329.703999994774</v>
      </c>
      <c r="L64" s="58">
        <v>3205</v>
      </c>
      <c r="M64" s="58">
        <v>79534.703999994774</v>
      </c>
      <c r="N64" s="86"/>
      <c r="O64" s="58">
        <v>122809.4939320276</v>
      </c>
      <c r="P64" s="58">
        <v>31365.0561330778</v>
      </c>
      <c r="Q64" s="58">
        <v>154174.5500651054</v>
      </c>
      <c r="R64" s="86"/>
      <c r="S64" s="58">
        <v>102844.0078125</v>
      </c>
      <c r="T64" s="58">
        <v>35473.421875</v>
      </c>
      <c r="U64" s="58">
        <v>138317.4375</v>
      </c>
    </row>
    <row r="65" spans="1:21" ht="15" customHeight="1" x14ac:dyDescent="0.35">
      <c r="A65" s="61" t="s">
        <v>160</v>
      </c>
      <c r="B65" s="87">
        <v>1825</v>
      </c>
      <c r="C65" s="87" t="s">
        <v>170</v>
      </c>
      <c r="D65" s="88">
        <v>1825</v>
      </c>
      <c r="E65" s="87" t="s">
        <v>170</v>
      </c>
      <c r="G65" s="58">
        <v>5646</v>
      </c>
      <c r="H65" s="58">
        <v>0</v>
      </c>
      <c r="I65" s="58">
        <v>5646</v>
      </c>
      <c r="J65" s="86"/>
      <c r="K65" s="58">
        <v>4743</v>
      </c>
      <c r="L65" s="58">
        <v>4724</v>
      </c>
      <c r="M65" s="58">
        <v>9467</v>
      </c>
      <c r="N65" s="86"/>
      <c r="O65" s="58">
        <v>5692</v>
      </c>
      <c r="P65" s="58">
        <v>12941</v>
      </c>
      <c r="Q65" s="58">
        <v>18633</v>
      </c>
      <c r="R65" s="86"/>
      <c r="S65" s="58">
        <v>3606.8955078125</v>
      </c>
      <c r="T65" s="58">
        <v>3046</v>
      </c>
      <c r="U65" s="58">
        <v>6652.8955078125</v>
      </c>
    </row>
    <row r="66" spans="1:21" ht="15" customHeight="1" x14ac:dyDescent="0.35">
      <c r="A66" s="61" t="s">
        <v>160</v>
      </c>
      <c r="B66" s="87">
        <v>1826</v>
      </c>
      <c r="C66" s="87" t="s">
        <v>171</v>
      </c>
      <c r="D66" s="88">
        <v>1826</v>
      </c>
      <c r="E66" s="87" t="s">
        <v>171</v>
      </c>
      <c r="G66" s="58">
        <v>2834</v>
      </c>
      <c r="H66" s="58">
        <v>0</v>
      </c>
      <c r="I66" s="58">
        <v>2834</v>
      </c>
      <c r="J66" s="86"/>
      <c r="K66" s="58">
        <v>3154</v>
      </c>
      <c r="L66" s="58">
        <v>0</v>
      </c>
      <c r="M66" s="58">
        <v>3154</v>
      </c>
      <c r="N66" s="86"/>
      <c r="O66" s="58">
        <v>3200.8543689320377</v>
      </c>
      <c r="P66" s="58">
        <v>4017.7953488372</v>
      </c>
      <c r="Q66" s="58">
        <v>7218.6497177692381</v>
      </c>
      <c r="R66" s="86"/>
      <c r="S66" s="58">
        <v>1069.6705322265625</v>
      </c>
      <c r="T66" s="58">
        <v>5280.849609375</v>
      </c>
      <c r="U66" s="58">
        <v>6350.52001953125</v>
      </c>
    </row>
    <row r="67" spans="1:21" ht="15" customHeight="1" x14ac:dyDescent="0.35">
      <c r="A67" s="61" t="s">
        <v>160</v>
      </c>
      <c r="B67" s="87">
        <v>1827</v>
      </c>
      <c r="C67" s="87" t="s">
        <v>172</v>
      </c>
      <c r="D67" s="88">
        <v>1827</v>
      </c>
      <c r="E67" s="87" t="s">
        <v>172</v>
      </c>
      <c r="G67" s="58">
        <v>15277</v>
      </c>
      <c r="H67" s="58">
        <v>0</v>
      </c>
      <c r="I67" s="58">
        <v>15277</v>
      </c>
      <c r="J67" s="86"/>
      <c r="K67" s="58">
        <v>7238</v>
      </c>
      <c r="L67" s="58">
        <v>0</v>
      </c>
      <c r="M67" s="58">
        <v>7238</v>
      </c>
      <c r="N67" s="86"/>
      <c r="O67" s="58">
        <v>3003</v>
      </c>
      <c r="P67" s="58">
        <v>642</v>
      </c>
      <c r="Q67" s="58">
        <v>3645</v>
      </c>
      <c r="R67" s="86"/>
      <c r="S67" s="58">
        <v>3308</v>
      </c>
      <c r="T67" s="58">
        <v>350</v>
      </c>
      <c r="U67" s="58">
        <v>3658</v>
      </c>
    </row>
    <row r="68" spans="1:21" ht="15" customHeight="1" x14ac:dyDescent="0.35">
      <c r="A68" s="61" t="s">
        <v>160</v>
      </c>
      <c r="B68" s="87">
        <v>1828</v>
      </c>
      <c r="C68" s="87" t="s">
        <v>173</v>
      </c>
      <c r="D68" s="88">
        <v>1828</v>
      </c>
      <c r="E68" s="87" t="s">
        <v>173</v>
      </c>
      <c r="G68" s="58">
        <v>5349</v>
      </c>
      <c r="H68" s="58">
        <v>302</v>
      </c>
      <c r="I68" s="58">
        <v>5651</v>
      </c>
      <c r="J68" s="86"/>
      <c r="K68" s="58">
        <v>3989</v>
      </c>
      <c r="L68" s="58">
        <v>282</v>
      </c>
      <c r="M68" s="58">
        <v>4271</v>
      </c>
      <c r="N68" s="86"/>
      <c r="O68" s="58">
        <v>6793.213592233009</v>
      </c>
      <c r="P68" s="58">
        <v>1095</v>
      </c>
      <c r="Q68" s="58">
        <v>7888.213592233009</v>
      </c>
      <c r="R68" s="86"/>
      <c r="S68" s="58">
        <v>5617.2236328125</v>
      </c>
      <c r="T68" s="58">
        <v>795</v>
      </c>
      <c r="U68" s="58">
        <v>6412.2236328125</v>
      </c>
    </row>
    <row r="69" spans="1:21" ht="15" customHeight="1" x14ac:dyDescent="0.35">
      <c r="A69" s="61" t="s">
        <v>160</v>
      </c>
      <c r="B69" s="87">
        <v>1832</v>
      </c>
      <c r="C69" s="87" t="s">
        <v>174</v>
      </c>
      <c r="D69" s="88">
        <v>1832</v>
      </c>
      <c r="E69" s="87" t="s">
        <v>174</v>
      </c>
      <c r="G69" s="58">
        <v>12749</v>
      </c>
      <c r="H69" s="58">
        <v>2153</v>
      </c>
      <c r="I69" s="58">
        <v>14902</v>
      </c>
      <c r="J69" s="86"/>
      <c r="K69" s="58">
        <v>12519</v>
      </c>
      <c r="L69" s="58">
        <v>2296</v>
      </c>
      <c r="M69" s="58">
        <v>14815</v>
      </c>
      <c r="N69" s="86"/>
      <c r="O69" s="58">
        <v>18239.569182433355</v>
      </c>
      <c r="P69" s="58">
        <v>1206</v>
      </c>
      <c r="Q69" s="58">
        <v>19445.569182433355</v>
      </c>
      <c r="R69" s="86"/>
      <c r="S69" s="58">
        <v>5621.65283203125</v>
      </c>
      <c r="T69" s="58">
        <v>1266</v>
      </c>
      <c r="U69" s="58">
        <v>6887.65283203125</v>
      </c>
    </row>
    <row r="70" spans="1:21" ht="15" customHeight="1" x14ac:dyDescent="0.35">
      <c r="A70" s="61" t="s">
        <v>160</v>
      </c>
      <c r="B70" s="87">
        <v>1833</v>
      </c>
      <c r="C70" s="87" t="s">
        <v>175</v>
      </c>
      <c r="D70" s="88">
        <v>1833</v>
      </c>
      <c r="E70" s="87" t="s">
        <v>175</v>
      </c>
      <c r="G70" s="58">
        <v>165658.49104860189</v>
      </c>
      <c r="H70" s="58">
        <v>3552</v>
      </c>
      <c r="I70" s="58">
        <v>169210.49104860189</v>
      </c>
      <c r="J70" s="86"/>
      <c r="K70" s="58">
        <v>179042.14682429127</v>
      </c>
      <c r="L70" s="58">
        <v>3743</v>
      </c>
      <c r="M70" s="58">
        <v>182785.14682429127</v>
      </c>
      <c r="N70" s="86"/>
      <c r="O70" s="58">
        <v>247713.86212299136</v>
      </c>
      <c r="P70" s="58">
        <v>50667.166306341889</v>
      </c>
      <c r="Q70" s="58">
        <v>298381.02842933324</v>
      </c>
      <c r="R70" s="86"/>
      <c r="S70" s="58">
        <v>132054.65625</v>
      </c>
      <c r="T70" s="58">
        <v>60999.88671875</v>
      </c>
      <c r="U70" s="58">
        <v>193054.53125</v>
      </c>
    </row>
    <row r="71" spans="1:21" ht="15" customHeight="1" x14ac:dyDescent="0.35">
      <c r="A71" s="61" t="s">
        <v>160</v>
      </c>
      <c r="B71" s="87">
        <v>1834</v>
      </c>
      <c r="C71" s="87" t="s">
        <v>176</v>
      </c>
      <c r="D71" s="88">
        <v>1834</v>
      </c>
      <c r="E71" s="87" t="s">
        <v>176</v>
      </c>
      <c r="G71" s="58">
        <v>8721</v>
      </c>
      <c r="H71" s="58">
        <v>11647</v>
      </c>
      <c r="I71" s="58">
        <v>20368</v>
      </c>
      <c r="J71" s="86"/>
      <c r="K71" s="58">
        <v>5906</v>
      </c>
      <c r="L71" s="58">
        <v>5</v>
      </c>
      <c r="M71" s="58">
        <v>5911</v>
      </c>
      <c r="N71" s="86"/>
      <c r="O71" s="58">
        <v>14339.213592233009</v>
      </c>
      <c r="P71" s="58">
        <v>16026</v>
      </c>
      <c r="Q71" s="58">
        <v>30365.213592233009</v>
      </c>
      <c r="R71" s="86"/>
      <c r="S71" s="58">
        <v>13036.2236328125</v>
      </c>
      <c r="T71" s="58">
        <v>15165</v>
      </c>
      <c r="U71" s="58">
        <v>28201.22265625</v>
      </c>
    </row>
    <row r="72" spans="1:21" ht="15" customHeight="1" x14ac:dyDescent="0.35">
      <c r="A72" s="61" t="s">
        <v>160</v>
      </c>
      <c r="B72" s="87">
        <v>1835</v>
      </c>
      <c r="C72" s="87" t="s">
        <v>177</v>
      </c>
      <c r="D72" s="88">
        <v>1835</v>
      </c>
      <c r="E72" s="87" t="s">
        <v>177</v>
      </c>
      <c r="G72" s="58">
        <v>1102</v>
      </c>
      <c r="H72" s="58">
        <v>697</v>
      </c>
      <c r="I72" s="58">
        <v>1799</v>
      </c>
      <c r="J72" s="86"/>
      <c r="K72" s="58">
        <v>810</v>
      </c>
      <c r="L72" s="58">
        <v>0</v>
      </c>
      <c r="M72" s="58">
        <v>810</v>
      </c>
      <c r="N72" s="86"/>
      <c r="O72" s="58">
        <v>2777</v>
      </c>
      <c r="P72" s="58">
        <v>6352</v>
      </c>
      <c r="Q72" s="58">
        <v>9129</v>
      </c>
      <c r="R72" s="86"/>
      <c r="S72" s="58">
        <v>1743</v>
      </c>
      <c r="T72" s="58">
        <v>6074</v>
      </c>
      <c r="U72" s="58">
        <v>7817</v>
      </c>
    </row>
    <row r="73" spans="1:21" ht="15" customHeight="1" x14ac:dyDescent="0.35">
      <c r="A73" s="61" t="s">
        <v>160</v>
      </c>
      <c r="B73" s="87">
        <v>1836</v>
      </c>
      <c r="C73" s="87" t="s">
        <v>178</v>
      </c>
      <c r="D73" s="88">
        <v>1836</v>
      </c>
      <c r="E73" s="87" t="s">
        <v>178</v>
      </c>
      <c r="G73" s="58">
        <v>2867</v>
      </c>
      <c r="H73" s="58">
        <v>3613</v>
      </c>
      <c r="I73" s="58">
        <v>6480</v>
      </c>
      <c r="J73" s="86"/>
      <c r="K73" s="58">
        <v>3716</v>
      </c>
      <c r="L73" s="58">
        <v>2858</v>
      </c>
      <c r="M73" s="58">
        <v>6574</v>
      </c>
      <c r="N73" s="86"/>
      <c r="O73" s="58">
        <v>4798</v>
      </c>
      <c r="P73" s="58">
        <v>4200</v>
      </c>
      <c r="Q73" s="58">
        <v>8998</v>
      </c>
      <c r="R73" s="86"/>
      <c r="S73" s="58">
        <v>2821</v>
      </c>
      <c r="T73" s="58">
        <v>5998</v>
      </c>
      <c r="U73" s="58">
        <v>8819</v>
      </c>
    </row>
    <row r="74" spans="1:21" ht="15" customHeight="1" x14ac:dyDescent="0.35">
      <c r="A74" s="61" t="s">
        <v>160</v>
      </c>
      <c r="B74" s="87">
        <v>1837</v>
      </c>
      <c r="C74" s="87" t="s">
        <v>179</v>
      </c>
      <c r="D74" s="88">
        <v>1837</v>
      </c>
      <c r="E74" s="87" t="s">
        <v>179</v>
      </c>
      <c r="G74" s="58">
        <v>16973</v>
      </c>
      <c r="H74" s="58">
        <v>2222</v>
      </c>
      <c r="I74" s="58">
        <v>19195</v>
      </c>
      <c r="J74" s="86"/>
      <c r="K74" s="58">
        <v>10200</v>
      </c>
      <c r="L74" s="58">
        <v>2683</v>
      </c>
      <c r="M74" s="58">
        <v>12883</v>
      </c>
      <c r="N74" s="86"/>
      <c r="O74" s="58">
        <v>41897.302299257368</v>
      </c>
      <c r="P74" s="58">
        <v>15033.597014925301</v>
      </c>
      <c r="Q74" s="58">
        <v>56930.899314182665</v>
      </c>
      <c r="R74" s="86"/>
      <c r="S74" s="58">
        <v>21843.822265625</v>
      </c>
      <c r="T74" s="58">
        <v>15825.2548828125</v>
      </c>
      <c r="U74" s="58">
        <v>37669.078125</v>
      </c>
    </row>
    <row r="75" spans="1:21" ht="15" customHeight="1" x14ac:dyDescent="0.35">
      <c r="A75" s="61" t="s">
        <v>160</v>
      </c>
      <c r="B75" s="87">
        <v>1838</v>
      </c>
      <c r="C75" s="87" t="s">
        <v>180</v>
      </c>
      <c r="D75" s="88">
        <v>1838</v>
      </c>
      <c r="E75" s="87" t="s">
        <v>180</v>
      </c>
      <c r="G75" s="58">
        <v>9297</v>
      </c>
      <c r="H75" s="58">
        <v>0</v>
      </c>
      <c r="I75" s="58">
        <v>9297</v>
      </c>
      <c r="J75" s="86"/>
      <c r="K75" s="58">
        <v>6491</v>
      </c>
      <c r="L75" s="58">
        <v>0</v>
      </c>
      <c r="M75" s="58">
        <v>6491</v>
      </c>
      <c r="N75" s="86"/>
      <c r="O75" s="58">
        <v>12969.136878953715</v>
      </c>
      <c r="P75" s="58">
        <v>0</v>
      </c>
      <c r="Q75" s="58">
        <v>12969.136878953715</v>
      </c>
      <c r="R75" s="86"/>
      <c r="S75" s="58">
        <v>7649</v>
      </c>
      <c r="T75" s="58">
        <v>0</v>
      </c>
      <c r="U75" s="58">
        <v>7649</v>
      </c>
    </row>
    <row r="76" spans="1:21" ht="15" customHeight="1" x14ac:dyDescent="0.35">
      <c r="A76" s="61" t="s">
        <v>160</v>
      </c>
      <c r="B76" s="87">
        <v>1839</v>
      </c>
      <c r="C76" s="87" t="s">
        <v>181</v>
      </c>
      <c r="D76" s="88">
        <v>1839</v>
      </c>
      <c r="E76" s="87" t="s">
        <v>181</v>
      </c>
      <c r="G76" s="58">
        <v>0</v>
      </c>
      <c r="H76" s="58">
        <v>253</v>
      </c>
      <c r="I76" s="58">
        <v>253</v>
      </c>
      <c r="J76" s="86"/>
      <c r="K76" s="58">
        <v>0</v>
      </c>
      <c r="L76" s="58">
        <v>254</v>
      </c>
      <c r="M76" s="58">
        <v>254</v>
      </c>
      <c r="N76" s="86"/>
      <c r="O76" s="58">
        <v>11937.627852015059</v>
      </c>
      <c r="P76" s="58">
        <v>1337</v>
      </c>
      <c r="Q76" s="58">
        <v>13274.627852015059</v>
      </c>
      <c r="R76" s="86"/>
      <c r="S76" s="58">
        <v>498.33334350585938</v>
      </c>
      <c r="T76" s="58">
        <v>2115</v>
      </c>
      <c r="U76" s="58">
        <v>2613.333251953125</v>
      </c>
    </row>
    <row r="77" spans="1:21" ht="15" customHeight="1" x14ac:dyDescent="0.35">
      <c r="A77" s="61" t="s">
        <v>160</v>
      </c>
      <c r="B77" s="87">
        <v>1840</v>
      </c>
      <c r="C77" s="87" t="s">
        <v>182</v>
      </c>
      <c r="D77" s="88">
        <v>1840</v>
      </c>
      <c r="E77" s="87" t="s">
        <v>182</v>
      </c>
      <c r="G77" s="58">
        <v>33015</v>
      </c>
      <c r="H77" s="58">
        <v>15239.999999999998</v>
      </c>
      <c r="I77" s="58">
        <v>48255</v>
      </c>
      <c r="J77" s="86"/>
      <c r="K77" s="58">
        <v>37168.999999999294</v>
      </c>
      <c r="L77" s="58">
        <v>17495.463414636204</v>
      </c>
      <c r="M77" s="58">
        <v>54664.463414635495</v>
      </c>
      <c r="N77" s="86"/>
      <c r="O77" s="58">
        <v>49211.048772186128</v>
      </c>
      <c r="P77" s="58">
        <v>3475</v>
      </c>
      <c r="Q77" s="58">
        <v>52686.048772186128</v>
      </c>
      <c r="R77" s="86"/>
      <c r="S77" s="58">
        <v>30121.287109375</v>
      </c>
      <c r="T77" s="58">
        <v>6133.75341796875</v>
      </c>
      <c r="U77" s="58">
        <v>36255.04296875</v>
      </c>
    </row>
    <row r="78" spans="1:21" ht="15" customHeight="1" x14ac:dyDescent="0.35">
      <c r="A78" s="61" t="s">
        <v>160</v>
      </c>
      <c r="B78" s="87">
        <v>1841</v>
      </c>
      <c r="C78" s="87" t="s">
        <v>183</v>
      </c>
      <c r="D78" s="88">
        <v>1841</v>
      </c>
      <c r="E78" s="87" t="s">
        <v>183</v>
      </c>
      <c r="G78" s="58">
        <v>24355</v>
      </c>
      <c r="H78" s="58">
        <v>12834</v>
      </c>
      <c r="I78" s="58">
        <v>37189</v>
      </c>
      <c r="J78" s="86"/>
      <c r="K78" s="58">
        <v>32807</v>
      </c>
      <c r="L78" s="58">
        <v>11656</v>
      </c>
      <c r="M78" s="58">
        <v>44463</v>
      </c>
      <c r="N78" s="86"/>
      <c r="O78" s="58">
        <v>88645.042666145382</v>
      </c>
      <c r="P78" s="58">
        <v>33573.749253731301</v>
      </c>
      <c r="Q78" s="58">
        <v>122218.79191987668</v>
      </c>
      <c r="R78" s="86"/>
      <c r="S78" s="58">
        <v>31500.333984375</v>
      </c>
      <c r="T78" s="58">
        <v>41590.1328125</v>
      </c>
      <c r="U78" s="58">
        <v>73090.46875</v>
      </c>
    </row>
    <row r="79" spans="1:21" ht="15" customHeight="1" x14ac:dyDescent="0.35">
      <c r="A79" s="61" t="s">
        <v>160</v>
      </c>
      <c r="B79" s="87">
        <v>1845</v>
      </c>
      <c r="C79" s="87" t="s">
        <v>184</v>
      </c>
      <c r="D79" s="88">
        <v>1845</v>
      </c>
      <c r="E79" s="87" t="s">
        <v>184</v>
      </c>
      <c r="G79" s="58">
        <v>7666</v>
      </c>
      <c r="H79" s="58">
        <v>0</v>
      </c>
      <c r="I79" s="58">
        <v>7666</v>
      </c>
      <c r="J79" s="86"/>
      <c r="K79" s="58">
        <v>14814</v>
      </c>
      <c r="L79" s="58">
        <v>0</v>
      </c>
      <c r="M79" s="58">
        <v>14814</v>
      </c>
      <c r="N79" s="86"/>
      <c r="O79" s="58">
        <v>13885.914840638528</v>
      </c>
      <c r="P79" s="58">
        <v>0</v>
      </c>
      <c r="Q79" s="58">
        <v>13885.914840638528</v>
      </c>
      <c r="R79" s="86"/>
      <c r="S79" s="58">
        <v>9083.9541015625</v>
      </c>
      <c r="T79" s="58">
        <v>0</v>
      </c>
      <c r="U79" s="58">
        <v>9083.9541015625</v>
      </c>
    </row>
    <row r="80" spans="1:21" ht="15" customHeight="1" x14ac:dyDescent="0.35">
      <c r="A80" s="61" t="s">
        <v>160</v>
      </c>
      <c r="B80" s="87">
        <v>1848</v>
      </c>
      <c r="C80" s="87" t="s">
        <v>185</v>
      </c>
      <c r="D80" s="88">
        <v>1848</v>
      </c>
      <c r="E80" s="87" t="s">
        <v>185</v>
      </c>
      <c r="G80" s="58">
        <v>5358</v>
      </c>
      <c r="H80" s="58">
        <v>1775</v>
      </c>
      <c r="I80" s="58">
        <v>7133</v>
      </c>
      <c r="J80" s="86"/>
      <c r="K80" s="58">
        <v>5357</v>
      </c>
      <c r="L80" s="58">
        <v>1320</v>
      </c>
      <c r="M80" s="58">
        <v>6677</v>
      </c>
      <c r="N80" s="86"/>
      <c r="O80" s="58">
        <v>20063.144679792429</v>
      </c>
      <c r="P80" s="58">
        <v>3575</v>
      </c>
      <c r="Q80" s="58">
        <v>23638.144679792429</v>
      </c>
      <c r="R80" s="86"/>
      <c r="S80" s="58">
        <v>6951.66650390625</v>
      </c>
      <c r="T80" s="58">
        <v>2077.333251953125</v>
      </c>
      <c r="U80" s="58">
        <v>9029</v>
      </c>
    </row>
    <row r="81" spans="1:21" ht="15" customHeight="1" x14ac:dyDescent="0.35">
      <c r="A81" s="61" t="s">
        <v>160</v>
      </c>
      <c r="B81" s="87">
        <v>1851</v>
      </c>
      <c r="C81" s="87" t="s">
        <v>186</v>
      </c>
      <c r="D81" s="88">
        <v>1851</v>
      </c>
      <c r="E81" s="87" t="s">
        <v>186</v>
      </c>
      <c r="G81" s="58">
        <v>4109</v>
      </c>
      <c r="H81" s="58">
        <v>4840</v>
      </c>
      <c r="I81" s="58">
        <v>8949</v>
      </c>
      <c r="J81" s="86"/>
      <c r="K81" s="58">
        <v>5959</v>
      </c>
      <c r="L81" s="58">
        <v>136</v>
      </c>
      <c r="M81" s="58">
        <v>6095</v>
      </c>
      <c r="N81" s="86"/>
      <c r="O81" s="58">
        <v>8506.8209538702104</v>
      </c>
      <c r="P81" s="58">
        <v>4931</v>
      </c>
      <c r="Q81" s="58">
        <v>13437.82095387021</v>
      </c>
      <c r="R81" s="86"/>
      <c r="S81" s="58">
        <v>5324</v>
      </c>
      <c r="T81" s="58">
        <v>3211</v>
      </c>
      <c r="U81" s="58">
        <v>8535</v>
      </c>
    </row>
    <row r="82" spans="1:21" ht="15" customHeight="1" x14ac:dyDescent="0.35">
      <c r="A82" s="61" t="s">
        <v>160</v>
      </c>
      <c r="B82" s="87">
        <v>1853</v>
      </c>
      <c r="C82" s="87" t="s">
        <v>187</v>
      </c>
      <c r="D82" s="88">
        <v>1853</v>
      </c>
      <c r="E82" s="87" t="s">
        <v>187</v>
      </c>
      <c r="G82" s="58">
        <v>1481</v>
      </c>
      <c r="H82" s="58">
        <v>3830</v>
      </c>
      <c r="I82" s="58">
        <v>5311</v>
      </c>
      <c r="J82" s="86"/>
      <c r="K82" s="58">
        <v>125</v>
      </c>
      <c r="L82" s="58">
        <v>4115</v>
      </c>
      <c r="M82" s="58">
        <v>4240</v>
      </c>
      <c r="N82" s="86"/>
      <c r="O82" s="58">
        <v>8460.7853107344599</v>
      </c>
      <c r="P82" s="58">
        <v>7083</v>
      </c>
      <c r="Q82" s="58">
        <v>15543.78531073446</v>
      </c>
      <c r="R82" s="86"/>
      <c r="S82" s="58">
        <v>15521.1953125</v>
      </c>
      <c r="T82" s="58">
        <v>6823</v>
      </c>
      <c r="U82" s="58">
        <v>22344.1953125</v>
      </c>
    </row>
    <row r="83" spans="1:21" ht="15" customHeight="1" x14ac:dyDescent="0.35">
      <c r="A83" s="61" t="s">
        <v>160</v>
      </c>
      <c r="B83" s="87">
        <v>1856</v>
      </c>
      <c r="C83" s="87" t="s">
        <v>188</v>
      </c>
      <c r="D83" s="88">
        <v>1856</v>
      </c>
      <c r="E83" s="87" t="s">
        <v>188</v>
      </c>
      <c r="G83" s="58">
        <v>1159</v>
      </c>
      <c r="H83" s="58">
        <v>61</v>
      </c>
      <c r="I83" s="58">
        <v>1220</v>
      </c>
      <c r="J83" s="86"/>
      <c r="K83" s="58">
        <v>20</v>
      </c>
      <c r="L83" s="58">
        <v>0</v>
      </c>
      <c r="M83" s="58">
        <v>20</v>
      </c>
      <c r="N83" s="86"/>
      <c r="O83" s="58">
        <v>3996.4615384615381</v>
      </c>
      <c r="P83" s="58">
        <v>697</v>
      </c>
      <c r="Q83" s="58">
        <v>4693.4615384615381</v>
      </c>
      <c r="R83" s="86"/>
      <c r="S83" s="58">
        <v>2725.466552734375</v>
      </c>
      <c r="T83" s="58">
        <v>567</v>
      </c>
      <c r="U83" s="58">
        <v>3292.466552734375</v>
      </c>
    </row>
    <row r="84" spans="1:21" ht="15" customHeight="1" x14ac:dyDescent="0.35">
      <c r="A84" s="61" t="s">
        <v>160</v>
      </c>
      <c r="B84" s="87">
        <v>1857</v>
      </c>
      <c r="C84" s="87" t="s">
        <v>189</v>
      </c>
      <c r="D84" s="88">
        <v>1857</v>
      </c>
      <c r="E84" s="87" t="s">
        <v>189</v>
      </c>
      <c r="G84" s="58">
        <v>1744</v>
      </c>
      <c r="H84" s="58">
        <v>0</v>
      </c>
      <c r="I84" s="58">
        <v>1744</v>
      </c>
      <c r="J84" s="86"/>
      <c r="K84" s="58">
        <v>3634</v>
      </c>
      <c r="L84" s="58">
        <v>1267</v>
      </c>
      <c r="M84" s="58">
        <v>4901</v>
      </c>
      <c r="N84" s="86"/>
      <c r="O84" s="58">
        <v>7090.9968725566796</v>
      </c>
      <c r="P84" s="58">
        <v>0</v>
      </c>
      <c r="Q84" s="58">
        <v>7090.9968725566796</v>
      </c>
      <c r="R84" s="86"/>
      <c r="S84" s="58">
        <v>1467</v>
      </c>
      <c r="T84" s="58">
        <v>0</v>
      </c>
      <c r="U84" s="58">
        <v>1467</v>
      </c>
    </row>
    <row r="85" spans="1:21" ht="15" customHeight="1" x14ac:dyDescent="0.35">
      <c r="A85" s="61" t="s">
        <v>160</v>
      </c>
      <c r="B85" s="87">
        <v>1859</v>
      </c>
      <c r="C85" s="87" t="s">
        <v>190</v>
      </c>
      <c r="D85" s="88">
        <v>1859</v>
      </c>
      <c r="E85" s="87" t="s">
        <v>190</v>
      </c>
      <c r="G85" s="58">
        <v>11164</v>
      </c>
      <c r="H85" s="58">
        <v>4378</v>
      </c>
      <c r="I85" s="58">
        <v>15542</v>
      </c>
      <c r="J85" s="86"/>
      <c r="K85" s="58">
        <v>10284</v>
      </c>
      <c r="L85" s="58">
        <v>5155</v>
      </c>
      <c r="M85" s="58">
        <v>15439</v>
      </c>
      <c r="N85" s="86"/>
      <c r="O85" s="58">
        <v>12253</v>
      </c>
      <c r="P85" s="58">
        <v>818</v>
      </c>
      <c r="Q85" s="58">
        <v>13071</v>
      </c>
      <c r="R85" s="86"/>
      <c r="S85" s="58">
        <v>11350</v>
      </c>
      <c r="T85" s="58">
        <v>1522</v>
      </c>
      <c r="U85" s="58">
        <v>12872</v>
      </c>
    </row>
    <row r="86" spans="1:21" ht="15" customHeight="1" x14ac:dyDescent="0.35">
      <c r="A86" s="61" t="s">
        <v>160</v>
      </c>
      <c r="B86" s="87">
        <v>1860</v>
      </c>
      <c r="C86" s="87" t="s">
        <v>191</v>
      </c>
      <c r="D86" s="88">
        <v>1860</v>
      </c>
      <c r="E86" s="87" t="s">
        <v>191</v>
      </c>
      <c r="G86" s="58">
        <v>57170</v>
      </c>
      <c r="H86" s="58">
        <v>18342.000000011365</v>
      </c>
      <c r="I86" s="58">
        <v>75512.000000011365</v>
      </c>
      <c r="J86" s="86"/>
      <c r="K86" s="58">
        <v>61240</v>
      </c>
      <c r="L86" s="58">
        <v>35657</v>
      </c>
      <c r="M86" s="58">
        <v>96897</v>
      </c>
      <c r="N86" s="86"/>
      <c r="O86" s="58">
        <v>78839.043171469006</v>
      </c>
      <c r="P86" s="58">
        <v>39554.630019202014</v>
      </c>
      <c r="Q86" s="58">
        <v>118393.67319067102</v>
      </c>
      <c r="R86" s="86"/>
      <c r="S86" s="58">
        <v>71734.4453125</v>
      </c>
      <c r="T86" s="58">
        <v>51825.75</v>
      </c>
      <c r="U86" s="58">
        <v>123560.1875</v>
      </c>
    </row>
    <row r="87" spans="1:21" ht="15" customHeight="1" x14ac:dyDescent="0.35">
      <c r="A87" s="61" t="s">
        <v>160</v>
      </c>
      <c r="B87" s="87">
        <v>1865</v>
      </c>
      <c r="C87" s="87" t="s">
        <v>192</v>
      </c>
      <c r="D87" s="88">
        <v>1865</v>
      </c>
      <c r="E87" s="87" t="s">
        <v>192</v>
      </c>
      <c r="G87" s="58">
        <v>137232</v>
      </c>
      <c r="H87" s="58">
        <v>11653</v>
      </c>
      <c r="I87" s="58">
        <v>148885</v>
      </c>
      <c r="J87" s="86"/>
      <c r="K87" s="58">
        <v>132233.99999999278</v>
      </c>
      <c r="L87" s="58">
        <v>23357</v>
      </c>
      <c r="M87" s="58">
        <v>155590.99999999278</v>
      </c>
      <c r="N87" s="86"/>
      <c r="O87" s="58">
        <v>212389.93365544503</v>
      </c>
      <c r="P87" s="58">
        <v>17614.57611940298</v>
      </c>
      <c r="Q87" s="58">
        <v>230004.509774848</v>
      </c>
      <c r="R87" s="86"/>
      <c r="S87" s="58">
        <v>185925.65625</v>
      </c>
      <c r="T87" s="58">
        <v>21871.521484375</v>
      </c>
      <c r="U87" s="58">
        <v>207797.171875</v>
      </c>
    </row>
    <row r="88" spans="1:21" ht="15" customHeight="1" x14ac:dyDescent="0.35">
      <c r="A88" s="61" t="s">
        <v>160</v>
      </c>
      <c r="B88" s="87">
        <v>1866</v>
      </c>
      <c r="C88" s="87" t="s">
        <v>193</v>
      </c>
      <c r="D88" s="88">
        <v>1866</v>
      </c>
      <c r="E88" s="87" t="s">
        <v>193</v>
      </c>
      <c r="G88" s="58">
        <v>34383.000000006126</v>
      </c>
      <c r="H88" s="58">
        <v>1302</v>
      </c>
      <c r="I88" s="58">
        <v>35685.000000006126</v>
      </c>
      <c r="J88" s="86"/>
      <c r="K88" s="58">
        <v>58428.149253726828</v>
      </c>
      <c r="L88" s="58">
        <v>1990</v>
      </c>
      <c r="M88" s="58">
        <v>60418.149253726828</v>
      </c>
      <c r="N88" s="86"/>
      <c r="O88" s="58">
        <v>58141.181416933541</v>
      </c>
      <c r="P88" s="58">
        <v>2590</v>
      </c>
      <c r="Q88" s="58">
        <v>60731.181416933541</v>
      </c>
      <c r="R88" s="86"/>
      <c r="S88" s="58">
        <v>36836.8125</v>
      </c>
      <c r="T88" s="58">
        <v>2100</v>
      </c>
      <c r="U88" s="58">
        <v>38936.8125</v>
      </c>
    </row>
    <row r="89" spans="1:21" ht="15" customHeight="1" x14ac:dyDescent="0.35">
      <c r="A89" s="61" t="s">
        <v>160</v>
      </c>
      <c r="B89" s="87">
        <v>1867</v>
      </c>
      <c r="C89" s="87" t="s">
        <v>194</v>
      </c>
      <c r="D89" s="88">
        <v>1867</v>
      </c>
      <c r="E89" s="87" t="s">
        <v>194</v>
      </c>
      <c r="G89" s="58">
        <v>1851</v>
      </c>
      <c r="H89" s="58">
        <v>0</v>
      </c>
      <c r="I89" s="58">
        <v>1851</v>
      </c>
      <c r="J89" s="86"/>
      <c r="K89" s="58">
        <v>3167</v>
      </c>
      <c r="L89" s="58">
        <v>0</v>
      </c>
      <c r="M89" s="58">
        <v>3167</v>
      </c>
      <c r="N89" s="86"/>
      <c r="O89" s="58">
        <v>9567.3604630633745</v>
      </c>
      <c r="P89" s="58">
        <v>0</v>
      </c>
      <c r="Q89" s="58">
        <v>9567.3604630633745</v>
      </c>
      <c r="R89" s="86"/>
      <c r="S89" s="58">
        <v>5477.54248046875</v>
      </c>
      <c r="T89" s="58">
        <v>36</v>
      </c>
      <c r="U89" s="58">
        <v>5513.54248046875</v>
      </c>
    </row>
    <row r="90" spans="1:21" ht="15" customHeight="1" x14ac:dyDescent="0.35">
      <c r="A90" s="61" t="s">
        <v>160</v>
      </c>
      <c r="B90" s="87">
        <v>1868</v>
      </c>
      <c r="C90" s="87" t="s">
        <v>195</v>
      </c>
      <c r="D90" s="88">
        <v>1868</v>
      </c>
      <c r="E90" s="87" t="s">
        <v>195</v>
      </c>
      <c r="G90" s="58">
        <v>14891</v>
      </c>
      <c r="H90" s="58">
        <v>131</v>
      </c>
      <c r="I90" s="58">
        <v>15022</v>
      </c>
      <c r="J90" s="86"/>
      <c r="K90" s="58">
        <v>12471</v>
      </c>
      <c r="L90" s="58">
        <v>131</v>
      </c>
      <c r="M90" s="58">
        <v>12602</v>
      </c>
      <c r="N90" s="86"/>
      <c r="O90" s="58">
        <v>23803.008625690425</v>
      </c>
      <c r="P90" s="58">
        <v>124</v>
      </c>
      <c r="Q90" s="58">
        <v>23927.008625690425</v>
      </c>
      <c r="R90" s="86"/>
      <c r="S90" s="58">
        <v>6651.54248046875</v>
      </c>
      <c r="T90" s="58">
        <v>126</v>
      </c>
      <c r="U90" s="58">
        <v>6777.54248046875</v>
      </c>
    </row>
    <row r="91" spans="1:21" ht="15" customHeight="1" x14ac:dyDescent="0.35">
      <c r="A91" s="61" t="s">
        <v>160</v>
      </c>
      <c r="B91" s="87">
        <v>1870</v>
      </c>
      <c r="C91" s="87" t="s">
        <v>196</v>
      </c>
      <c r="D91" s="88">
        <v>1870</v>
      </c>
      <c r="E91" s="87" t="s">
        <v>196</v>
      </c>
      <c r="G91" s="58">
        <v>60257</v>
      </c>
      <c r="H91" s="58">
        <v>731</v>
      </c>
      <c r="I91" s="58">
        <v>60988</v>
      </c>
      <c r="J91" s="86"/>
      <c r="K91" s="58">
        <v>63839</v>
      </c>
      <c r="L91" s="58">
        <v>2166</v>
      </c>
      <c r="M91" s="58">
        <v>66005</v>
      </c>
      <c r="N91" s="86"/>
      <c r="O91" s="58">
        <v>103183.88597064705</v>
      </c>
      <c r="P91" s="58">
        <v>34420.555954694661</v>
      </c>
      <c r="Q91" s="58">
        <v>137604.44192534173</v>
      </c>
      <c r="R91" s="86"/>
      <c r="S91" s="58">
        <v>75497.1796875</v>
      </c>
      <c r="T91" s="58">
        <v>38007.265625</v>
      </c>
      <c r="U91" s="58">
        <v>113504.4453125</v>
      </c>
    </row>
    <row r="92" spans="1:21" ht="15" customHeight="1" x14ac:dyDescent="0.35">
      <c r="A92" s="61" t="s">
        <v>160</v>
      </c>
      <c r="B92" s="87">
        <v>1871</v>
      </c>
      <c r="C92" s="87" t="s">
        <v>197</v>
      </c>
      <c r="D92" s="88">
        <v>1871</v>
      </c>
      <c r="E92" s="87" t="s">
        <v>197</v>
      </c>
      <c r="G92" s="58">
        <v>9266</v>
      </c>
      <c r="H92" s="58">
        <v>7662</v>
      </c>
      <c r="I92" s="58">
        <v>16928</v>
      </c>
      <c r="J92" s="86"/>
      <c r="K92" s="58">
        <v>13837</v>
      </c>
      <c r="L92" s="58">
        <v>11343</v>
      </c>
      <c r="M92" s="58">
        <v>25180</v>
      </c>
      <c r="N92" s="86"/>
      <c r="O92" s="58">
        <v>36922.792590101228</v>
      </c>
      <c r="P92" s="58">
        <v>12953</v>
      </c>
      <c r="Q92" s="58">
        <v>49875.792590101228</v>
      </c>
      <c r="R92" s="86"/>
      <c r="S92" s="58">
        <v>23757.765625</v>
      </c>
      <c r="T92" s="58">
        <v>13901</v>
      </c>
      <c r="U92" s="58">
        <v>37658.765625</v>
      </c>
    </row>
    <row r="93" spans="1:21" ht="15" customHeight="1" x14ac:dyDescent="0.35">
      <c r="A93" s="61" t="s">
        <v>160</v>
      </c>
      <c r="B93" s="87">
        <v>1874</v>
      </c>
      <c r="C93" s="87" t="s">
        <v>198</v>
      </c>
      <c r="D93" s="88">
        <v>1874</v>
      </c>
      <c r="E93" s="87" t="s">
        <v>198</v>
      </c>
      <c r="G93" s="58">
        <v>27340</v>
      </c>
      <c r="H93" s="58">
        <v>792</v>
      </c>
      <c r="I93" s="58">
        <v>28132</v>
      </c>
      <c r="J93" s="86"/>
      <c r="K93" s="58">
        <v>17444</v>
      </c>
      <c r="L93" s="58">
        <v>3697</v>
      </c>
      <c r="M93" s="58">
        <v>21141</v>
      </c>
      <c r="N93" s="86"/>
      <c r="O93" s="58">
        <v>45874.045785022761</v>
      </c>
      <c r="P93" s="58">
        <v>2366</v>
      </c>
      <c r="Q93" s="58">
        <v>48240.045785022761</v>
      </c>
      <c r="R93" s="86"/>
      <c r="S93" s="58">
        <v>47908.78125</v>
      </c>
      <c r="T93" s="58">
        <v>7315</v>
      </c>
      <c r="U93" s="58">
        <v>55223.78125</v>
      </c>
    </row>
    <row r="94" spans="1:21" ht="15" customHeight="1" x14ac:dyDescent="0.35">
      <c r="A94" s="61" t="s">
        <v>160</v>
      </c>
      <c r="B94" s="87">
        <v>1849</v>
      </c>
      <c r="C94" s="87" t="s">
        <v>199</v>
      </c>
      <c r="D94" s="88">
        <v>1875</v>
      </c>
      <c r="E94" s="87" t="s">
        <v>199</v>
      </c>
      <c r="G94" s="58">
        <v>10480</v>
      </c>
      <c r="H94" s="58">
        <v>23037</v>
      </c>
      <c r="I94" s="58">
        <v>33517</v>
      </c>
      <c r="J94" s="86"/>
      <c r="K94" s="58">
        <v>17219</v>
      </c>
      <c r="L94" s="58">
        <v>531</v>
      </c>
      <c r="M94" s="58">
        <v>17750</v>
      </c>
      <c r="N94" s="86"/>
      <c r="O94" s="58">
        <v>20598.81556885628</v>
      </c>
      <c r="P94" s="58">
        <v>22230</v>
      </c>
      <c r="Q94" s="58">
        <v>42828.815568856284</v>
      </c>
      <c r="R94" s="86"/>
      <c r="S94" s="58"/>
      <c r="T94" s="58"/>
      <c r="U94" s="58"/>
    </row>
    <row r="95" spans="1:21" ht="15" customHeight="1" x14ac:dyDescent="0.35">
      <c r="A95" s="61" t="s">
        <v>160</v>
      </c>
      <c r="B95" s="87">
        <v>1850</v>
      </c>
      <c r="C95" s="87" t="s">
        <v>200</v>
      </c>
      <c r="D95" s="88">
        <v>1875</v>
      </c>
      <c r="E95" s="87" t="s">
        <v>199</v>
      </c>
      <c r="G95" s="58">
        <v>20324</v>
      </c>
      <c r="H95" s="58">
        <v>4385</v>
      </c>
      <c r="I95" s="58">
        <v>24709</v>
      </c>
      <c r="J95" s="86"/>
      <c r="K95" s="58">
        <v>24292</v>
      </c>
      <c r="L95" s="58">
        <v>5934</v>
      </c>
      <c r="M95" s="58">
        <v>30226</v>
      </c>
      <c r="N95" s="86"/>
      <c r="O95" s="58">
        <v>22126.492289442442</v>
      </c>
      <c r="P95" s="58">
        <v>10360</v>
      </c>
      <c r="Q95" s="58">
        <v>32486.492289442442</v>
      </c>
      <c r="R95" s="86"/>
      <c r="S95" s="58"/>
      <c r="T95" s="58"/>
      <c r="U95" s="58"/>
    </row>
    <row r="96" spans="1:21" ht="15" customHeight="1" x14ac:dyDescent="0.35">
      <c r="A96" s="61" t="s">
        <v>160</v>
      </c>
      <c r="B96" s="87"/>
      <c r="C96" s="87" t="s">
        <v>496</v>
      </c>
      <c r="D96" s="88">
        <v>1875</v>
      </c>
      <c r="E96" s="87" t="s">
        <v>199</v>
      </c>
      <c r="G96" s="58"/>
      <c r="H96" s="58"/>
      <c r="I96" s="58"/>
      <c r="J96" s="86"/>
      <c r="K96" s="58"/>
      <c r="L96" s="58"/>
      <c r="M96" s="58"/>
      <c r="N96" s="86"/>
      <c r="O96" s="58"/>
      <c r="P96" s="58"/>
      <c r="Q96" s="58"/>
      <c r="R96" s="86"/>
      <c r="S96" s="58">
        <v>31524.19140625</v>
      </c>
      <c r="T96" s="58">
        <v>30216.068359375</v>
      </c>
      <c r="U96" s="58">
        <v>61740.26171875</v>
      </c>
    </row>
    <row r="97" spans="1:21" ht="15" customHeight="1" x14ac:dyDescent="0.35">
      <c r="A97" s="61" t="s">
        <v>160</v>
      </c>
      <c r="B97" s="87">
        <v>1805</v>
      </c>
      <c r="C97" s="87" t="s">
        <v>201</v>
      </c>
      <c r="D97" s="88">
        <v>1806</v>
      </c>
      <c r="E97" s="87" t="s">
        <v>201</v>
      </c>
      <c r="G97" s="58">
        <v>115852.00000000503</v>
      </c>
      <c r="H97" s="58">
        <v>4549</v>
      </c>
      <c r="I97" s="58">
        <v>120401.00000000503</v>
      </c>
      <c r="J97" s="86"/>
      <c r="K97" s="58">
        <v>152992.39090908587</v>
      </c>
      <c r="L97" s="58">
        <v>4597</v>
      </c>
      <c r="M97" s="58">
        <v>157589.39090908587</v>
      </c>
      <c r="N97" s="86"/>
      <c r="O97" s="58">
        <v>175463.35261863386</v>
      </c>
      <c r="P97" s="58">
        <v>30825.0372093023</v>
      </c>
      <c r="Q97" s="58">
        <v>206288.38982793616</v>
      </c>
      <c r="R97" s="86"/>
      <c r="S97" s="58"/>
      <c r="T97" s="58"/>
      <c r="U97" s="58"/>
    </row>
    <row r="98" spans="1:21" ht="15" customHeight="1" x14ac:dyDescent="0.35">
      <c r="A98" s="61" t="s">
        <v>160</v>
      </c>
      <c r="B98" s="87">
        <v>1850</v>
      </c>
      <c r="C98" s="87" t="s">
        <v>200</v>
      </c>
      <c r="D98" s="88">
        <v>1806</v>
      </c>
      <c r="E98" s="87" t="s">
        <v>201</v>
      </c>
      <c r="G98" s="58">
        <v>20324</v>
      </c>
      <c r="H98" s="58">
        <v>4385</v>
      </c>
      <c r="I98" s="58">
        <v>24709</v>
      </c>
      <c r="J98" s="86"/>
      <c r="K98" s="58">
        <v>24292</v>
      </c>
      <c r="L98" s="58">
        <v>5934</v>
      </c>
      <c r="M98" s="58">
        <v>30226</v>
      </c>
      <c r="N98" s="86"/>
      <c r="O98" s="58">
        <v>22126.492289442442</v>
      </c>
      <c r="P98" s="58">
        <v>10360</v>
      </c>
      <c r="Q98" s="58">
        <v>32486.492289442442</v>
      </c>
      <c r="R98" s="86"/>
      <c r="S98" s="58"/>
      <c r="T98" s="58"/>
      <c r="U98" s="58"/>
    </row>
    <row r="99" spans="1:21" ht="15" customHeight="1" x14ac:dyDescent="0.35">
      <c r="A99" s="61" t="s">
        <v>160</v>
      </c>
      <c r="B99" s="87">
        <v>1854</v>
      </c>
      <c r="C99" s="87" t="s">
        <v>202</v>
      </c>
      <c r="D99" s="88">
        <v>1806</v>
      </c>
      <c r="E99" s="87" t="s">
        <v>201</v>
      </c>
      <c r="G99" s="58">
        <v>5029</v>
      </c>
      <c r="H99" s="58">
        <v>3812</v>
      </c>
      <c r="I99" s="58">
        <v>8841</v>
      </c>
      <c r="J99" s="86"/>
      <c r="K99" s="58">
        <v>5067</v>
      </c>
      <c r="L99" s="58">
        <v>3474</v>
      </c>
      <c r="M99" s="58">
        <v>8541</v>
      </c>
      <c r="N99" s="86"/>
      <c r="O99" s="58">
        <v>16531.09558353863</v>
      </c>
      <c r="P99" s="58">
        <v>1060</v>
      </c>
      <c r="Q99" s="58">
        <v>17591.09558353863</v>
      </c>
      <c r="R99" s="86"/>
      <c r="S99" s="58"/>
      <c r="T99" s="58"/>
      <c r="U99" s="58"/>
    </row>
    <row r="100" spans="1:21" ht="15" customHeight="1" x14ac:dyDescent="0.35">
      <c r="A100" s="61" t="s">
        <v>160</v>
      </c>
      <c r="B100" s="87"/>
      <c r="C100" s="87" t="s">
        <v>496</v>
      </c>
      <c r="D100" s="88">
        <v>1806</v>
      </c>
      <c r="E100" s="87" t="s">
        <v>201</v>
      </c>
      <c r="G100" s="58"/>
      <c r="H100" s="58"/>
      <c r="I100" s="58"/>
      <c r="J100" s="86"/>
      <c r="K100" s="58"/>
      <c r="L100" s="58"/>
      <c r="M100" s="58"/>
      <c r="N100" s="86"/>
      <c r="O100" s="58"/>
      <c r="P100" s="58"/>
      <c r="Q100" s="58"/>
      <c r="R100" s="86"/>
      <c r="S100" s="58">
        <v>159395.3125</v>
      </c>
      <c r="T100" s="58">
        <v>56427.6875</v>
      </c>
      <c r="U100" s="58">
        <v>215822.984375</v>
      </c>
    </row>
    <row r="101" spans="1:21" s="65" customFormat="1" ht="15" customHeight="1" x14ac:dyDescent="0.35">
      <c r="A101" s="63" t="s">
        <v>592</v>
      </c>
      <c r="B101" s="89"/>
      <c r="C101" s="89"/>
      <c r="D101" s="90"/>
      <c r="E101" s="89"/>
      <c r="G101" s="91">
        <f>SUM(G55:G100)</f>
        <v>1685131.6292339645</v>
      </c>
      <c r="H101" s="91">
        <f t="shared" ref="H101:I101" si="7">SUM(H55:H100)</f>
        <v>1480529.9999996405</v>
      </c>
      <c r="I101" s="91">
        <f t="shared" si="7"/>
        <v>3165661.6292336048</v>
      </c>
      <c r="J101" s="92"/>
      <c r="K101" s="91">
        <f>SUM(K55:K100)</f>
        <v>1965021.1319570155</v>
      </c>
      <c r="L101" s="91">
        <f t="shared" ref="L101" si="8">SUM(L55:L100)</f>
        <v>1687574.9441674987</v>
      </c>
      <c r="M101" s="91">
        <f t="shared" ref="M101" si="9">SUM(M55:M100)</f>
        <v>3652596.0761245145</v>
      </c>
      <c r="N101" s="92"/>
      <c r="O101" s="91">
        <f>SUM(O55:O100)</f>
        <v>2421619.5462612766</v>
      </c>
      <c r="P101" s="91">
        <f t="shared" ref="P101" si="10">SUM(P55:P100)</f>
        <v>1767257.3657675772</v>
      </c>
      <c r="Q101" s="91">
        <f t="shared" ref="Q101" si="11">SUM(Q55:Q100)</f>
        <v>4188876.9120288542</v>
      </c>
      <c r="R101" s="92"/>
      <c r="S101" s="91">
        <f>SUM(S55:S100)</f>
        <v>1544095.0026550293</v>
      </c>
      <c r="T101" s="91">
        <f t="shared" ref="T101" si="12">SUM(T55:T100)</f>
        <v>1897162.1442871094</v>
      </c>
      <c r="U101" s="91">
        <f t="shared" ref="U101" si="13">SUM(U55:U100)</f>
        <v>3441257.1787109375</v>
      </c>
    </row>
    <row r="102" spans="1:21" ht="15" customHeight="1" x14ac:dyDescent="0.35">
      <c r="B102" s="93"/>
      <c r="C102" s="93"/>
      <c r="D102" s="94"/>
      <c r="E102" s="93"/>
      <c r="G102" s="86"/>
      <c r="H102" s="86"/>
      <c r="I102" s="86"/>
      <c r="J102" s="86"/>
      <c r="K102" s="86"/>
      <c r="L102" s="86"/>
      <c r="M102" s="86"/>
      <c r="N102" s="86"/>
      <c r="O102" s="86"/>
      <c r="P102" s="86"/>
      <c r="Q102" s="86"/>
      <c r="R102" s="86"/>
      <c r="S102" s="86"/>
      <c r="T102" s="86"/>
      <c r="U102" s="86"/>
    </row>
    <row r="103" spans="1:21" ht="15" customHeight="1" x14ac:dyDescent="0.35">
      <c r="A103" s="61" t="s">
        <v>277</v>
      </c>
      <c r="B103" s="87">
        <v>5014</v>
      </c>
      <c r="C103" s="87" t="s">
        <v>278</v>
      </c>
      <c r="D103" s="88">
        <v>5014</v>
      </c>
      <c r="E103" s="87" t="s">
        <v>278</v>
      </c>
      <c r="G103" s="58">
        <v>30053</v>
      </c>
      <c r="H103" s="58">
        <v>2712</v>
      </c>
      <c r="I103" s="58">
        <v>32765</v>
      </c>
      <c r="J103" s="86"/>
      <c r="K103" s="58">
        <v>31056</v>
      </c>
      <c r="L103" s="58">
        <v>2451</v>
      </c>
      <c r="M103" s="58">
        <v>33507</v>
      </c>
      <c r="N103" s="86"/>
      <c r="O103" s="58">
        <v>18941.906290672428</v>
      </c>
      <c r="P103" s="58">
        <v>4502.7953488372004</v>
      </c>
      <c r="Q103" s="58">
        <v>23444.701639509629</v>
      </c>
      <c r="R103" s="86"/>
      <c r="S103" s="58">
        <v>41981.9609375</v>
      </c>
      <c r="T103" s="58">
        <v>6007.63037109375</v>
      </c>
      <c r="U103" s="58">
        <v>47989.59375</v>
      </c>
    </row>
    <row r="104" spans="1:21" ht="15" customHeight="1" x14ac:dyDescent="0.35">
      <c r="A104" s="61" t="s">
        <v>277</v>
      </c>
      <c r="B104" s="87">
        <v>5020</v>
      </c>
      <c r="C104" s="87" t="s">
        <v>279</v>
      </c>
      <c r="D104" s="88">
        <v>5020</v>
      </c>
      <c r="E104" s="87" t="s">
        <v>279</v>
      </c>
      <c r="G104" s="58">
        <v>3532</v>
      </c>
      <c r="H104" s="58">
        <v>6580</v>
      </c>
      <c r="I104" s="58">
        <v>10112</v>
      </c>
      <c r="J104" s="86"/>
      <c r="K104" s="58">
        <v>415</v>
      </c>
      <c r="L104" s="58">
        <v>9442</v>
      </c>
      <c r="M104" s="58">
        <v>9857</v>
      </c>
      <c r="N104" s="86"/>
      <c r="O104" s="58">
        <v>6848.8352941176399</v>
      </c>
      <c r="P104" s="58">
        <v>0</v>
      </c>
      <c r="Q104" s="58">
        <v>6848.8352941176399</v>
      </c>
      <c r="R104" s="86"/>
      <c r="S104" s="58">
        <v>8942.8837890625</v>
      </c>
      <c r="T104" s="58">
        <v>0</v>
      </c>
      <c r="U104" s="58">
        <v>8942.8837890625</v>
      </c>
    </row>
    <row r="105" spans="1:21" ht="15" customHeight="1" x14ac:dyDescent="0.35">
      <c r="A105" s="61" t="s">
        <v>277</v>
      </c>
      <c r="B105" s="87">
        <v>5021</v>
      </c>
      <c r="C105" s="87" t="s">
        <v>280</v>
      </c>
      <c r="D105" s="88">
        <v>5021</v>
      </c>
      <c r="E105" s="87" t="s">
        <v>280</v>
      </c>
      <c r="G105" s="58">
        <v>71031</v>
      </c>
      <c r="H105" s="58">
        <v>2097</v>
      </c>
      <c r="I105" s="58">
        <v>73128</v>
      </c>
      <c r="J105" s="86"/>
      <c r="K105" s="58">
        <v>77733</v>
      </c>
      <c r="L105" s="58">
        <v>2511</v>
      </c>
      <c r="M105" s="58">
        <v>80244</v>
      </c>
      <c r="N105" s="86"/>
      <c r="O105" s="58">
        <v>74645</v>
      </c>
      <c r="P105" s="58">
        <v>9495.7078383707412</v>
      </c>
      <c r="Q105" s="58">
        <v>84140.707838370741</v>
      </c>
      <c r="R105" s="86"/>
      <c r="S105" s="58">
        <v>75487.6015625</v>
      </c>
      <c r="T105" s="58">
        <v>9869.4375</v>
      </c>
      <c r="U105" s="58">
        <v>85357.0390625</v>
      </c>
    </row>
    <row r="106" spans="1:21" ht="15" customHeight="1" x14ac:dyDescent="0.35">
      <c r="A106" s="61" t="s">
        <v>277</v>
      </c>
      <c r="B106" s="87">
        <v>5022</v>
      </c>
      <c r="C106" s="87" t="s">
        <v>281</v>
      </c>
      <c r="D106" s="88">
        <v>5022</v>
      </c>
      <c r="E106" s="87" t="s">
        <v>281</v>
      </c>
      <c r="G106" s="58">
        <v>2188</v>
      </c>
      <c r="H106" s="58">
        <v>1346</v>
      </c>
      <c r="I106" s="58">
        <v>3534</v>
      </c>
      <c r="J106" s="86"/>
      <c r="K106" s="58">
        <v>11135</v>
      </c>
      <c r="L106" s="58">
        <v>1394</v>
      </c>
      <c r="M106" s="58">
        <v>12529</v>
      </c>
      <c r="N106" s="86"/>
      <c r="O106" s="58">
        <v>12098.95314533622</v>
      </c>
      <c r="P106" s="58">
        <v>5180.4457796504876</v>
      </c>
      <c r="Q106" s="58">
        <v>17279.398924986708</v>
      </c>
      <c r="R106" s="86"/>
      <c r="S106" s="58">
        <v>12082.216796875</v>
      </c>
      <c r="T106" s="58">
        <v>4690.31689453125</v>
      </c>
      <c r="U106" s="58">
        <v>16772.533203125</v>
      </c>
    </row>
    <row r="107" spans="1:21" ht="15" customHeight="1" x14ac:dyDescent="0.35">
      <c r="A107" s="61" t="s">
        <v>277</v>
      </c>
      <c r="B107" s="87">
        <v>5025</v>
      </c>
      <c r="C107" s="87" t="s">
        <v>282</v>
      </c>
      <c r="D107" s="88">
        <v>5025</v>
      </c>
      <c r="E107" s="87" t="s">
        <v>282</v>
      </c>
      <c r="G107" s="58">
        <v>103325.97512438976</v>
      </c>
      <c r="H107" s="58">
        <v>2123</v>
      </c>
      <c r="I107" s="58">
        <v>105448.97512438976</v>
      </c>
      <c r="J107" s="86"/>
      <c r="K107" s="58">
        <v>151639.22240747628</v>
      </c>
      <c r="L107" s="58">
        <v>1253</v>
      </c>
      <c r="M107" s="58">
        <v>152892.22240747628</v>
      </c>
      <c r="N107" s="86"/>
      <c r="O107" s="58">
        <v>182969.39490252905</v>
      </c>
      <c r="P107" s="58">
        <v>23368.613452999387</v>
      </c>
      <c r="Q107" s="58">
        <v>206338.00835552844</v>
      </c>
      <c r="R107" s="86"/>
      <c r="S107" s="58">
        <v>193636.734375</v>
      </c>
      <c r="T107" s="58">
        <v>26832.53125</v>
      </c>
      <c r="U107" s="58">
        <v>220469.265625</v>
      </c>
    </row>
    <row r="108" spans="1:21" ht="15" customHeight="1" x14ac:dyDescent="0.35">
      <c r="A108" s="61" t="s">
        <v>277</v>
      </c>
      <c r="B108" s="87">
        <v>5026</v>
      </c>
      <c r="C108" s="87" t="s">
        <v>283</v>
      </c>
      <c r="D108" s="88">
        <v>5026</v>
      </c>
      <c r="E108" s="87" t="s">
        <v>283</v>
      </c>
      <c r="G108" s="58">
        <v>3146</v>
      </c>
      <c r="H108" s="58">
        <v>85</v>
      </c>
      <c r="I108" s="58">
        <v>3231</v>
      </c>
      <c r="J108" s="86"/>
      <c r="K108" s="58">
        <v>1504</v>
      </c>
      <c r="L108" s="58">
        <v>176</v>
      </c>
      <c r="M108" s="58">
        <v>1680</v>
      </c>
      <c r="N108" s="86"/>
      <c r="O108" s="58">
        <v>3000</v>
      </c>
      <c r="P108" s="58">
        <v>5291.6912504839302</v>
      </c>
      <c r="Q108" s="58">
        <v>8291.6912504839311</v>
      </c>
      <c r="R108" s="86"/>
      <c r="S108" s="58">
        <v>3318</v>
      </c>
      <c r="T108" s="58">
        <v>5524.7802734375</v>
      </c>
      <c r="U108" s="58">
        <v>8842.7802734375</v>
      </c>
    </row>
    <row r="109" spans="1:21" ht="15" customHeight="1" x14ac:dyDescent="0.35">
      <c r="A109" s="61" t="s">
        <v>277</v>
      </c>
      <c r="B109" s="87">
        <v>5027</v>
      </c>
      <c r="C109" s="87" t="s">
        <v>284</v>
      </c>
      <c r="D109" s="88">
        <v>5027</v>
      </c>
      <c r="E109" s="87" t="s">
        <v>284</v>
      </c>
      <c r="G109" s="58">
        <v>17890.000000007014</v>
      </c>
      <c r="H109" s="58">
        <v>5042</v>
      </c>
      <c r="I109" s="58">
        <v>22932.000000007014</v>
      </c>
      <c r="J109" s="86"/>
      <c r="K109" s="58">
        <v>15325.000000007267</v>
      </c>
      <c r="L109" s="58">
        <v>3600</v>
      </c>
      <c r="M109" s="58">
        <v>18925.000000007269</v>
      </c>
      <c r="N109" s="86"/>
      <c r="O109" s="58">
        <v>18014.75</v>
      </c>
      <c r="P109" s="58">
        <v>19037.29394970692</v>
      </c>
      <c r="Q109" s="58">
        <v>37052.043949706916</v>
      </c>
      <c r="R109" s="86"/>
      <c r="S109" s="58">
        <v>13184</v>
      </c>
      <c r="T109" s="58">
        <v>20981.455078125</v>
      </c>
      <c r="U109" s="58">
        <v>34165.45703125</v>
      </c>
    </row>
    <row r="110" spans="1:21" ht="15" customHeight="1" x14ac:dyDescent="0.35">
      <c r="A110" s="61" t="s">
        <v>277</v>
      </c>
      <c r="B110" s="87">
        <v>5028</v>
      </c>
      <c r="C110" s="87" t="s">
        <v>285</v>
      </c>
      <c r="D110" s="88">
        <v>5028</v>
      </c>
      <c r="E110" s="87" t="s">
        <v>285</v>
      </c>
      <c r="G110" s="58">
        <v>15166</v>
      </c>
      <c r="H110" s="58">
        <v>396</v>
      </c>
      <c r="I110" s="58">
        <v>15562</v>
      </c>
      <c r="J110" s="86"/>
      <c r="K110" s="58">
        <v>10041</v>
      </c>
      <c r="L110" s="58">
        <v>286</v>
      </c>
      <c r="M110" s="58">
        <v>10327</v>
      </c>
      <c r="N110" s="86"/>
      <c r="O110" s="58">
        <v>38092.167647058814</v>
      </c>
      <c r="P110" s="58">
        <v>23783.974254742501</v>
      </c>
      <c r="Q110" s="58">
        <v>61876.141901801311</v>
      </c>
      <c r="R110" s="86"/>
      <c r="S110" s="58">
        <v>38105.1953125</v>
      </c>
      <c r="T110" s="58">
        <v>21559.31640625</v>
      </c>
      <c r="U110" s="58">
        <v>59664.51171875</v>
      </c>
    </row>
    <row r="111" spans="1:21" ht="15" customHeight="1" x14ac:dyDescent="0.35">
      <c r="A111" s="61" t="s">
        <v>277</v>
      </c>
      <c r="B111" s="87">
        <v>5029</v>
      </c>
      <c r="C111" s="87" t="s">
        <v>286</v>
      </c>
      <c r="D111" s="88">
        <v>5029</v>
      </c>
      <c r="E111" s="87" t="s">
        <v>286</v>
      </c>
      <c r="G111" s="58">
        <v>2571</v>
      </c>
      <c r="H111" s="58">
        <v>0</v>
      </c>
      <c r="I111" s="58">
        <v>2571</v>
      </c>
      <c r="J111" s="86"/>
      <c r="K111" s="58">
        <v>287</v>
      </c>
      <c r="L111" s="58">
        <v>0</v>
      </c>
      <c r="M111" s="58">
        <v>287</v>
      </c>
      <c r="N111" s="86"/>
      <c r="O111" s="58">
        <v>20421.612070945499</v>
      </c>
      <c r="P111" s="58">
        <v>7645.4442508710699</v>
      </c>
      <c r="Q111" s="58">
        <v>28067.05632181657</v>
      </c>
      <c r="R111" s="86"/>
      <c r="S111" s="58">
        <v>24600.708984375</v>
      </c>
      <c r="T111" s="58">
        <v>8224.1708984375</v>
      </c>
      <c r="U111" s="58">
        <v>32824.87890625</v>
      </c>
    </row>
    <row r="112" spans="1:21" ht="15" customHeight="1" x14ac:dyDescent="0.35">
      <c r="A112" s="61" t="s">
        <v>277</v>
      </c>
      <c r="B112" s="87">
        <v>5031</v>
      </c>
      <c r="C112" s="87" t="s">
        <v>287</v>
      </c>
      <c r="D112" s="88">
        <v>5031</v>
      </c>
      <c r="E112" s="87" t="s">
        <v>287</v>
      </c>
      <c r="G112" s="58">
        <v>14304</v>
      </c>
      <c r="H112" s="58">
        <v>6542</v>
      </c>
      <c r="I112" s="58">
        <v>20846</v>
      </c>
      <c r="J112" s="86"/>
      <c r="K112" s="58">
        <v>17802</v>
      </c>
      <c r="L112" s="58">
        <v>6951</v>
      </c>
      <c r="M112" s="58">
        <v>24753</v>
      </c>
      <c r="N112" s="86"/>
      <c r="O112" s="58">
        <v>40740.326050420146</v>
      </c>
      <c r="P112" s="58">
        <v>7897</v>
      </c>
      <c r="Q112" s="58">
        <v>48637.326050420146</v>
      </c>
      <c r="R112" s="86"/>
      <c r="S112" s="58">
        <v>38246.921875</v>
      </c>
      <c r="T112" s="58">
        <v>11697</v>
      </c>
      <c r="U112" s="58">
        <v>49943.921875</v>
      </c>
    </row>
    <row r="113" spans="1:21" ht="15" customHeight="1" x14ac:dyDescent="0.35">
      <c r="A113" s="61" t="s">
        <v>277</v>
      </c>
      <c r="B113" s="87">
        <v>5032</v>
      </c>
      <c r="C113" s="87" t="s">
        <v>288</v>
      </c>
      <c r="D113" s="88">
        <v>5032</v>
      </c>
      <c r="E113" s="87" t="s">
        <v>288</v>
      </c>
      <c r="G113" s="58">
        <v>11174</v>
      </c>
      <c r="H113" s="58">
        <v>2563</v>
      </c>
      <c r="I113" s="58">
        <v>13737</v>
      </c>
      <c r="J113" s="86"/>
      <c r="K113" s="58">
        <v>10752</v>
      </c>
      <c r="L113" s="58">
        <v>0</v>
      </c>
      <c r="M113" s="58">
        <v>10752</v>
      </c>
      <c r="N113" s="86"/>
      <c r="O113" s="58">
        <v>16917.823529411755</v>
      </c>
      <c r="P113" s="58">
        <v>6948.0964544562303</v>
      </c>
      <c r="Q113" s="58">
        <v>23865.919983867985</v>
      </c>
      <c r="R113" s="86"/>
      <c r="S113" s="58">
        <v>32955.15625</v>
      </c>
      <c r="T113" s="58">
        <v>7297.92431640625</v>
      </c>
      <c r="U113" s="58">
        <v>40253.078125</v>
      </c>
    </row>
    <row r="114" spans="1:21" ht="15" customHeight="1" x14ac:dyDescent="0.35">
      <c r="A114" s="61" t="s">
        <v>277</v>
      </c>
      <c r="B114" s="87">
        <v>5033</v>
      </c>
      <c r="C114" s="87" t="s">
        <v>289</v>
      </c>
      <c r="D114" s="88">
        <v>5033</v>
      </c>
      <c r="E114" s="87" t="s">
        <v>289</v>
      </c>
      <c r="G114" s="58">
        <v>4573</v>
      </c>
      <c r="H114" s="58">
        <v>0</v>
      </c>
      <c r="I114" s="58">
        <v>4573</v>
      </c>
      <c r="J114" s="86"/>
      <c r="K114" s="58">
        <v>6232</v>
      </c>
      <c r="L114" s="58">
        <v>874</v>
      </c>
      <c r="M114" s="58">
        <v>7106</v>
      </c>
      <c r="N114" s="86"/>
      <c r="O114" s="58">
        <v>9909.2588235294097</v>
      </c>
      <c r="P114" s="58">
        <v>54</v>
      </c>
      <c r="Q114" s="58">
        <v>9963.2588235294097</v>
      </c>
      <c r="R114" s="86"/>
      <c r="S114" s="58">
        <v>11909.359375</v>
      </c>
      <c r="T114" s="58">
        <v>170</v>
      </c>
      <c r="U114" s="58">
        <v>12079.359375</v>
      </c>
    </row>
    <row r="115" spans="1:21" ht="15" customHeight="1" x14ac:dyDescent="0.35">
      <c r="A115" s="61" t="s">
        <v>277</v>
      </c>
      <c r="B115" s="87">
        <v>5034</v>
      </c>
      <c r="C115" s="87" t="s">
        <v>290</v>
      </c>
      <c r="D115" s="88">
        <v>5034</v>
      </c>
      <c r="E115" s="87" t="s">
        <v>290</v>
      </c>
      <c r="G115" s="58">
        <v>7453</v>
      </c>
      <c r="H115" s="58">
        <v>5228</v>
      </c>
      <c r="I115" s="58">
        <v>12681</v>
      </c>
      <c r="J115" s="86"/>
      <c r="K115" s="58">
        <v>5502</v>
      </c>
      <c r="L115" s="58">
        <v>0</v>
      </c>
      <c r="M115" s="58">
        <v>5502</v>
      </c>
      <c r="N115" s="86"/>
      <c r="O115" s="58">
        <v>23631.63529411763</v>
      </c>
      <c r="P115" s="58">
        <v>8766.5060007742904</v>
      </c>
      <c r="Q115" s="58">
        <v>32398.141294891921</v>
      </c>
      <c r="R115" s="86"/>
      <c r="S115" s="58">
        <v>30299.126953125</v>
      </c>
      <c r="T115" s="58">
        <v>2729.7802734375</v>
      </c>
      <c r="U115" s="58">
        <v>33028.90625</v>
      </c>
    </row>
    <row r="116" spans="1:21" ht="15" customHeight="1" x14ac:dyDescent="0.35">
      <c r="A116" s="61" t="s">
        <v>277</v>
      </c>
      <c r="B116" s="87">
        <v>5035</v>
      </c>
      <c r="C116" s="87" t="s">
        <v>291</v>
      </c>
      <c r="D116" s="88">
        <v>5035</v>
      </c>
      <c r="E116" s="87" t="s">
        <v>291</v>
      </c>
      <c r="G116" s="58">
        <v>73300</v>
      </c>
      <c r="H116" s="58">
        <v>16644</v>
      </c>
      <c r="I116" s="58">
        <v>89944</v>
      </c>
      <c r="J116" s="86"/>
      <c r="K116" s="58">
        <v>84746</v>
      </c>
      <c r="L116" s="58">
        <v>13886</v>
      </c>
      <c r="M116" s="58">
        <v>98632</v>
      </c>
      <c r="N116" s="86"/>
      <c r="O116" s="58">
        <v>310075.36817131349</v>
      </c>
      <c r="P116" s="58">
        <v>175461.57298165734</v>
      </c>
      <c r="Q116" s="58">
        <v>485536.94115297083</v>
      </c>
      <c r="R116" s="86"/>
      <c r="S116" s="58">
        <v>292929.5</v>
      </c>
      <c r="T116" s="58">
        <v>97959.2109375</v>
      </c>
      <c r="U116" s="58">
        <v>390888.71875</v>
      </c>
    </row>
    <row r="117" spans="1:21" ht="15" customHeight="1" x14ac:dyDescent="0.35">
      <c r="A117" s="61" t="s">
        <v>277</v>
      </c>
      <c r="B117" s="87">
        <v>5036</v>
      </c>
      <c r="C117" s="87" t="s">
        <v>292</v>
      </c>
      <c r="D117" s="88">
        <v>5036</v>
      </c>
      <c r="E117" s="87" t="s">
        <v>292</v>
      </c>
      <c r="G117" s="58">
        <v>2336</v>
      </c>
      <c r="H117" s="58">
        <v>21188</v>
      </c>
      <c r="I117" s="58">
        <v>23524</v>
      </c>
      <c r="J117" s="86"/>
      <c r="K117" s="58">
        <v>1305</v>
      </c>
      <c r="L117" s="58">
        <v>340</v>
      </c>
      <c r="M117" s="58">
        <v>1645</v>
      </c>
      <c r="N117" s="86"/>
      <c r="O117" s="58">
        <v>31237.294117647001</v>
      </c>
      <c r="P117" s="58">
        <v>32023</v>
      </c>
      <c r="Q117" s="58">
        <v>63260.294117647005</v>
      </c>
      <c r="R117" s="86"/>
      <c r="S117" s="58">
        <v>31547.302734375</v>
      </c>
      <c r="T117" s="58">
        <v>24325</v>
      </c>
      <c r="U117" s="58">
        <v>55872.30078125</v>
      </c>
    </row>
    <row r="118" spans="1:21" ht="15" customHeight="1" x14ac:dyDescent="0.35">
      <c r="A118" s="61" t="s">
        <v>277</v>
      </c>
      <c r="B118" s="87">
        <v>5037</v>
      </c>
      <c r="C118" s="87" t="s">
        <v>293</v>
      </c>
      <c r="D118" s="88">
        <v>5037</v>
      </c>
      <c r="E118" s="87" t="s">
        <v>293</v>
      </c>
      <c r="G118" s="58">
        <v>63984</v>
      </c>
      <c r="H118" s="58">
        <v>708185.38622221409</v>
      </c>
      <c r="I118" s="58">
        <v>772169.38622221409</v>
      </c>
      <c r="J118" s="86"/>
      <c r="K118" s="58">
        <v>64192.800000000003</v>
      </c>
      <c r="L118" s="58">
        <v>855883.22222237871</v>
      </c>
      <c r="M118" s="58">
        <v>920076.02222237876</v>
      </c>
      <c r="N118" s="86"/>
      <c r="O118" s="58">
        <v>125667.0837056773</v>
      </c>
      <c r="P118" s="58">
        <v>60671.290509259197</v>
      </c>
      <c r="Q118" s="58">
        <v>186338.37421493651</v>
      </c>
      <c r="R118" s="86"/>
      <c r="S118" s="58">
        <v>120136.578125</v>
      </c>
      <c r="T118" s="58">
        <v>66382.4375</v>
      </c>
      <c r="U118" s="58">
        <v>186519.015625</v>
      </c>
    </row>
    <row r="119" spans="1:21" ht="15" customHeight="1" x14ac:dyDescent="0.35">
      <c r="A119" s="61" t="s">
        <v>277</v>
      </c>
      <c r="B119" s="87">
        <v>5038</v>
      </c>
      <c r="C119" s="87" t="s">
        <v>294</v>
      </c>
      <c r="D119" s="88">
        <v>5038</v>
      </c>
      <c r="E119" s="87" t="s">
        <v>294</v>
      </c>
      <c r="G119" s="58">
        <v>87347.57142856071</v>
      </c>
      <c r="H119" s="58">
        <v>6188</v>
      </c>
      <c r="I119" s="58">
        <v>93535.57142856071</v>
      </c>
      <c r="J119" s="86"/>
      <c r="K119" s="58">
        <v>96375.091644203916</v>
      </c>
      <c r="L119" s="58">
        <v>6155</v>
      </c>
      <c r="M119" s="58">
        <v>102530.09164420392</v>
      </c>
      <c r="N119" s="86"/>
      <c r="O119" s="58">
        <v>162814.44352499966</v>
      </c>
      <c r="P119" s="58">
        <v>12356.20408163265</v>
      </c>
      <c r="Q119" s="58">
        <v>175170.64760663232</v>
      </c>
      <c r="R119" s="86"/>
      <c r="S119" s="58">
        <v>162314.90625</v>
      </c>
      <c r="T119" s="58">
        <v>9267.021484375</v>
      </c>
      <c r="U119" s="58">
        <v>171581.921875</v>
      </c>
    </row>
    <row r="120" spans="1:21" ht="15" customHeight="1" x14ac:dyDescent="0.35">
      <c r="A120" s="61" t="s">
        <v>277</v>
      </c>
      <c r="B120" s="87">
        <v>5041</v>
      </c>
      <c r="C120" s="87" t="s">
        <v>295</v>
      </c>
      <c r="D120" s="88">
        <v>5041</v>
      </c>
      <c r="E120" s="87" t="s">
        <v>295</v>
      </c>
      <c r="G120" s="58">
        <v>7919</v>
      </c>
      <c r="H120" s="58">
        <v>4200</v>
      </c>
      <c r="I120" s="58">
        <v>12119</v>
      </c>
      <c r="J120" s="86"/>
      <c r="K120" s="58">
        <v>5267</v>
      </c>
      <c r="L120" s="58">
        <v>12351</v>
      </c>
      <c r="M120" s="58">
        <v>17618</v>
      </c>
      <c r="N120" s="86"/>
      <c r="O120" s="58">
        <v>14849.388235294098</v>
      </c>
      <c r="P120" s="58">
        <v>4461</v>
      </c>
      <c r="Q120" s="58">
        <v>19310.3882352941</v>
      </c>
      <c r="R120" s="86"/>
      <c r="S120" s="58">
        <v>15975.9033203125</v>
      </c>
      <c r="T120" s="58">
        <v>4579</v>
      </c>
      <c r="U120" s="58">
        <v>20554.904296875</v>
      </c>
    </row>
    <row r="121" spans="1:21" ht="15" customHeight="1" x14ac:dyDescent="0.35">
      <c r="A121" s="61" t="s">
        <v>277</v>
      </c>
      <c r="B121" s="87">
        <v>5042</v>
      </c>
      <c r="C121" s="87" t="s">
        <v>296</v>
      </c>
      <c r="D121" s="88">
        <v>5042</v>
      </c>
      <c r="E121" s="87" t="s">
        <v>296</v>
      </c>
      <c r="G121" s="58">
        <v>4327</v>
      </c>
      <c r="H121" s="58">
        <v>379</v>
      </c>
      <c r="I121" s="58">
        <v>4706</v>
      </c>
      <c r="J121" s="86"/>
      <c r="K121" s="58">
        <v>3212</v>
      </c>
      <c r="L121" s="58">
        <v>453</v>
      </c>
      <c r="M121" s="58">
        <v>3665</v>
      </c>
      <c r="N121" s="86"/>
      <c r="O121" s="58">
        <v>5138</v>
      </c>
      <c r="P121" s="58">
        <v>1450</v>
      </c>
      <c r="Q121" s="58">
        <v>6588</v>
      </c>
      <c r="R121" s="86"/>
      <c r="S121" s="58">
        <v>6434</v>
      </c>
      <c r="T121" s="58">
        <v>1262</v>
      </c>
      <c r="U121" s="58">
        <v>7696</v>
      </c>
    </row>
    <row r="122" spans="1:21" ht="15" customHeight="1" x14ac:dyDescent="0.35">
      <c r="A122" s="61" t="s">
        <v>277</v>
      </c>
      <c r="B122" s="87">
        <v>5043</v>
      </c>
      <c r="C122" s="87" t="s">
        <v>297</v>
      </c>
      <c r="D122" s="88">
        <v>5043</v>
      </c>
      <c r="E122" s="87" t="s">
        <v>297</v>
      </c>
      <c r="G122" s="58">
        <v>10279</v>
      </c>
      <c r="H122" s="58">
        <v>0</v>
      </c>
      <c r="I122" s="58">
        <v>10279</v>
      </c>
      <c r="J122" s="86"/>
      <c r="K122" s="58">
        <v>2881</v>
      </c>
      <c r="L122" s="58">
        <v>0</v>
      </c>
      <c r="M122" s="58">
        <v>2881</v>
      </c>
      <c r="N122" s="86"/>
      <c r="O122" s="58">
        <v>2908</v>
      </c>
      <c r="P122" s="58">
        <v>21</v>
      </c>
      <c r="Q122" s="58">
        <v>2929</v>
      </c>
      <c r="R122" s="86"/>
      <c r="S122" s="58">
        <v>3427</v>
      </c>
      <c r="T122" s="58">
        <v>76</v>
      </c>
      <c r="U122" s="58">
        <v>3503</v>
      </c>
    </row>
    <row r="123" spans="1:21" ht="15" customHeight="1" x14ac:dyDescent="0.35">
      <c r="A123" s="61" t="s">
        <v>277</v>
      </c>
      <c r="B123" s="87">
        <v>5044</v>
      </c>
      <c r="C123" s="87" t="s">
        <v>298</v>
      </c>
      <c r="D123" s="88">
        <v>5044</v>
      </c>
      <c r="E123" s="87" t="s">
        <v>298</v>
      </c>
      <c r="G123" s="58">
        <v>23095</v>
      </c>
      <c r="H123" s="58">
        <v>633</v>
      </c>
      <c r="I123" s="58">
        <v>23728</v>
      </c>
      <c r="J123" s="86"/>
      <c r="K123" s="58">
        <v>7209</v>
      </c>
      <c r="L123" s="58">
        <v>0</v>
      </c>
      <c r="M123" s="58">
        <v>7209</v>
      </c>
      <c r="N123" s="86"/>
      <c r="O123" s="58">
        <v>25240.976470588226</v>
      </c>
      <c r="P123" s="58">
        <v>3516</v>
      </c>
      <c r="Q123" s="58">
        <v>28756.976470588226</v>
      </c>
      <c r="R123" s="86"/>
      <c r="S123" s="58">
        <v>24304.087890625</v>
      </c>
      <c r="T123" s="58">
        <v>4372</v>
      </c>
      <c r="U123" s="58">
        <v>28676.087890625</v>
      </c>
    </row>
    <row r="124" spans="1:21" ht="15" customHeight="1" x14ac:dyDescent="0.35">
      <c r="A124" s="61" t="s">
        <v>277</v>
      </c>
      <c r="B124" s="87">
        <v>5045</v>
      </c>
      <c r="C124" s="87" t="s">
        <v>299</v>
      </c>
      <c r="D124" s="88">
        <v>5045</v>
      </c>
      <c r="E124" s="87" t="s">
        <v>299</v>
      </c>
      <c r="G124" s="58">
        <v>10607</v>
      </c>
      <c r="H124" s="58">
        <v>367</v>
      </c>
      <c r="I124" s="58">
        <v>10974</v>
      </c>
      <c r="J124" s="86"/>
      <c r="K124" s="58">
        <v>7054</v>
      </c>
      <c r="L124" s="58">
        <v>414</v>
      </c>
      <c r="M124" s="58">
        <v>7468</v>
      </c>
      <c r="N124" s="86"/>
      <c r="O124" s="58">
        <v>15776.84705882352</v>
      </c>
      <c r="P124" s="58">
        <v>601</v>
      </c>
      <c r="Q124" s="58">
        <v>16377.84705882352</v>
      </c>
      <c r="R124" s="86"/>
      <c r="S124" s="58">
        <v>18460.4765625</v>
      </c>
      <c r="T124" s="58">
        <v>801</v>
      </c>
      <c r="U124" s="58">
        <v>19261.4765625</v>
      </c>
    </row>
    <row r="125" spans="1:21" ht="15" customHeight="1" x14ac:dyDescent="0.35">
      <c r="A125" s="61" t="s">
        <v>277</v>
      </c>
      <c r="B125" s="87">
        <v>5046</v>
      </c>
      <c r="C125" s="87" t="s">
        <v>300</v>
      </c>
      <c r="D125" s="88">
        <v>5046</v>
      </c>
      <c r="E125" s="87" t="s">
        <v>300</v>
      </c>
      <c r="G125" s="58">
        <v>4093</v>
      </c>
      <c r="H125" s="58">
        <v>503</v>
      </c>
      <c r="I125" s="58">
        <v>4596</v>
      </c>
      <c r="J125" s="86"/>
      <c r="K125" s="58">
        <v>5618</v>
      </c>
      <c r="L125" s="58">
        <v>0</v>
      </c>
      <c r="M125" s="58">
        <v>5618</v>
      </c>
      <c r="N125" s="86"/>
      <c r="O125" s="58">
        <v>2821.6</v>
      </c>
      <c r="P125" s="58">
        <v>1407</v>
      </c>
      <c r="Q125" s="58">
        <v>4228.6000000000004</v>
      </c>
      <c r="R125" s="86"/>
      <c r="S125" s="58">
        <v>2540.60009765625</v>
      </c>
      <c r="T125" s="58">
        <v>1119</v>
      </c>
      <c r="U125" s="58">
        <v>3659.60009765625</v>
      </c>
    </row>
    <row r="126" spans="1:21" ht="15" customHeight="1" x14ac:dyDescent="0.35">
      <c r="A126" s="61" t="s">
        <v>277</v>
      </c>
      <c r="B126" s="87">
        <v>5047</v>
      </c>
      <c r="C126" s="87" t="s">
        <v>301</v>
      </c>
      <c r="D126" s="88">
        <v>5047</v>
      </c>
      <c r="E126" s="87" t="s">
        <v>301</v>
      </c>
      <c r="G126" s="58">
        <v>1784</v>
      </c>
      <c r="H126" s="58">
        <v>349</v>
      </c>
      <c r="I126" s="58">
        <v>2133</v>
      </c>
      <c r="J126" s="86"/>
      <c r="K126" s="58">
        <v>1912</v>
      </c>
      <c r="L126" s="58">
        <v>816</v>
      </c>
      <c r="M126" s="58">
        <v>2728</v>
      </c>
      <c r="N126" s="86"/>
      <c r="O126" s="58">
        <v>3134</v>
      </c>
      <c r="P126" s="58">
        <v>1165</v>
      </c>
      <c r="Q126" s="58">
        <v>4299</v>
      </c>
      <c r="R126" s="86"/>
      <c r="S126" s="58">
        <v>4592</v>
      </c>
      <c r="T126" s="58">
        <v>1199</v>
      </c>
      <c r="U126" s="58">
        <v>5791</v>
      </c>
    </row>
    <row r="127" spans="1:21" ht="15" customHeight="1" x14ac:dyDescent="0.35">
      <c r="A127" s="61" t="s">
        <v>277</v>
      </c>
      <c r="B127" s="87">
        <v>5049</v>
      </c>
      <c r="C127" s="87" t="s">
        <v>302</v>
      </c>
      <c r="D127" s="88">
        <v>5049</v>
      </c>
      <c r="E127" s="87" t="s">
        <v>302</v>
      </c>
      <c r="G127" s="58">
        <v>4568</v>
      </c>
      <c r="H127" s="58">
        <v>59</v>
      </c>
      <c r="I127" s="58">
        <v>4627</v>
      </c>
      <c r="J127" s="86"/>
      <c r="K127" s="58">
        <v>3605</v>
      </c>
      <c r="L127" s="58">
        <v>0</v>
      </c>
      <c r="M127" s="58">
        <v>3605</v>
      </c>
      <c r="N127" s="86"/>
      <c r="O127" s="58">
        <v>8865.2705882352893</v>
      </c>
      <c r="P127" s="58">
        <v>868</v>
      </c>
      <c r="Q127" s="58">
        <v>9733.2705882352893</v>
      </c>
      <c r="R127" s="86"/>
      <c r="S127" s="58">
        <v>7047.61181640625</v>
      </c>
      <c r="T127" s="58">
        <v>1988</v>
      </c>
      <c r="U127" s="58">
        <v>9035.611328125</v>
      </c>
    </row>
    <row r="128" spans="1:21" ht="15" customHeight="1" x14ac:dyDescent="0.35">
      <c r="A128" s="61" t="s">
        <v>277</v>
      </c>
      <c r="B128" s="87">
        <v>5052</v>
      </c>
      <c r="C128" s="87" t="s">
        <v>303</v>
      </c>
      <c r="D128" s="88">
        <v>5052</v>
      </c>
      <c r="E128" s="87" t="s">
        <v>303</v>
      </c>
      <c r="G128" s="58">
        <v>819</v>
      </c>
      <c r="H128" s="58">
        <v>1876</v>
      </c>
      <c r="I128" s="58">
        <v>2695</v>
      </c>
      <c r="J128" s="86"/>
      <c r="K128" s="58">
        <v>928</v>
      </c>
      <c r="L128" s="58">
        <v>1782</v>
      </c>
      <c r="M128" s="58">
        <v>2710</v>
      </c>
      <c r="N128" s="86"/>
      <c r="O128" s="58">
        <v>1449</v>
      </c>
      <c r="P128" s="58">
        <v>9601.1836734693788</v>
      </c>
      <c r="Q128" s="58">
        <v>11050.183673469379</v>
      </c>
      <c r="R128" s="86"/>
      <c r="S128" s="58">
        <v>998</v>
      </c>
      <c r="T128" s="58">
        <v>15100.0166015625</v>
      </c>
      <c r="U128" s="58">
        <v>16098.0166015625</v>
      </c>
    </row>
    <row r="129" spans="1:21" ht="15" customHeight="1" x14ac:dyDescent="0.35">
      <c r="A129" s="61" t="s">
        <v>277</v>
      </c>
      <c r="B129" s="87">
        <v>5053</v>
      </c>
      <c r="C129" s="87" t="s">
        <v>304</v>
      </c>
      <c r="D129" s="88">
        <v>5053</v>
      </c>
      <c r="E129" s="87" t="s">
        <v>304</v>
      </c>
      <c r="G129" s="58">
        <v>15570.999999999751</v>
      </c>
      <c r="H129" s="58">
        <v>12333</v>
      </c>
      <c r="I129" s="58">
        <v>27903.999999999753</v>
      </c>
      <c r="J129" s="86"/>
      <c r="K129" s="58">
        <v>19444.571428571187</v>
      </c>
      <c r="L129" s="58">
        <v>12095</v>
      </c>
      <c r="M129" s="58">
        <v>31539.571428571187</v>
      </c>
      <c r="N129" s="86"/>
      <c r="O129" s="58">
        <v>31668.188235294099</v>
      </c>
      <c r="P129" s="58">
        <v>4873</v>
      </c>
      <c r="Q129" s="58">
        <v>36541.188235294103</v>
      </c>
      <c r="R129" s="86"/>
      <c r="S129" s="58">
        <v>36221.94140625</v>
      </c>
      <c r="T129" s="58">
        <v>8436</v>
      </c>
      <c r="U129" s="58">
        <v>44657.94140625</v>
      </c>
    </row>
    <row r="130" spans="1:21" ht="15" customHeight="1" x14ac:dyDescent="0.35">
      <c r="A130" s="61" t="s">
        <v>277</v>
      </c>
      <c r="B130" s="87">
        <v>5054</v>
      </c>
      <c r="C130" s="87" t="s">
        <v>305</v>
      </c>
      <c r="D130" s="88">
        <v>5054</v>
      </c>
      <c r="E130" s="87" t="s">
        <v>305</v>
      </c>
      <c r="G130" s="58">
        <v>8082</v>
      </c>
      <c r="H130" s="58">
        <v>757</v>
      </c>
      <c r="I130" s="58">
        <v>8839</v>
      </c>
      <c r="J130" s="86"/>
      <c r="K130" s="58">
        <v>8570</v>
      </c>
      <c r="L130" s="58">
        <v>0</v>
      </c>
      <c r="M130" s="58">
        <v>8570</v>
      </c>
      <c r="N130" s="86"/>
      <c r="O130" s="58">
        <v>40141.9600933974</v>
      </c>
      <c r="P130" s="58">
        <v>20397.284722222201</v>
      </c>
      <c r="Q130" s="58">
        <v>60539.244815619604</v>
      </c>
      <c r="R130" s="86"/>
      <c r="S130" s="58">
        <v>37479.64453125</v>
      </c>
      <c r="T130" s="58">
        <v>23780.546875</v>
      </c>
      <c r="U130" s="58">
        <v>61260.19140625</v>
      </c>
    </row>
    <row r="131" spans="1:21" ht="15" customHeight="1" x14ac:dyDescent="0.35">
      <c r="A131" s="61" t="s">
        <v>277</v>
      </c>
      <c r="B131" s="87">
        <v>5061</v>
      </c>
      <c r="C131" s="87" t="s">
        <v>306</v>
      </c>
      <c r="D131" s="88">
        <v>5061</v>
      </c>
      <c r="E131" s="87" t="s">
        <v>306</v>
      </c>
      <c r="G131" s="58">
        <v>1880</v>
      </c>
      <c r="H131" s="58">
        <v>605</v>
      </c>
      <c r="I131" s="58">
        <v>2485</v>
      </c>
      <c r="J131" s="86"/>
      <c r="K131" s="58">
        <v>3366</v>
      </c>
      <c r="L131" s="58">
        <v>1468</v>
      </c>
      <c r="M131" s="58">
        <v>4834</v>
      </c>
      <c r="N131" s="86"/>
      <c r="O131" s="58">
        <v>14402.686296331209</v>
      </c>
      <c r="P131" s="58">
        <v>4472.5060007742904</v>
      </c>
      <c r="Q131" s="58">
        <v>18875.192297105499</v>
      </c>
      <c r="R131" s="86"/>
      <c r="S131" s="58">
        <v>14275.8583984375</v>
      </c>
      <c r="T131" s="58">
        <v>4676.70703125</v>
      </c>
      <c r="U131" s="58">
        <v>18952.564453125</v>
      </c>
    </row>
    <row r="132" spans="1:21" ht="15" customHeight="1" x14ac:dyDescent="0.35">
      <c r="A132" s="61" t="s">
        <v>277</v>
      </c>
      <c r="B132" s="87">
        <v>5001</v>
      </c>
      <c r="C132" s="87" t="s">
        <v>308</v>
      </c>
      <c r="D132" s="88">
        <v>5001</v>
      </c>
      <c r="E132" s="87" t="s">
        <v>308</v>
      </c>
      <c r="G132" s="58">
        <v>2246262.4222860569</v>
      </c>
      <c r="H132" s="58">
        <v>1020350.394368266</v>
      </c>
      <c r="I132" s="58">
        <v>3266612.8166543227</v>
      </c>
      <c r="J132" s="86"/>
      <c r="K132" s="58">
        <v>2448492.1092910054</v>
      </c>
      <c r="L132" s="58">
        <v>1032542.3443730377</v>
      </c>
      <c r="M132" s="58">
        <v>3481034.453664043</v>
      </c>
      <c r="N132" s="86"/>
      <c r="O132" s="58">
        <v>3118301.1890717763</v>
      </c>
      <c r="P132" s="58">
        <v>1232246.5701856252</v>
      </c>
      <c r="Q132" s="58">
        <v>4350547.7592574013</v>
      </c>
      <c r="R132" s="86"/>
      <c r="S132" s="58"/>
      <c r="T132" s="58"/>
      <c r="U132" s="58"/>
    </row>
    <row r="133" spans="1:21" ht="15" customHeight="1" x14ac:dyDescent="0.35">
      <c r="A133" s="61" t="s">
        <v>277</v>
      </c>
      <c r="B133" s="87">
        <v>5030</v>
      </c>
      <c r="C133" s="87" t="s">
        <v>307</v>
      </c>
      <c r="D133" s="88">
        <v>5001</v>
      </c>
      <c r="E133" s="87" t="s">
        <v>308</v>
      </c>
      <c r="G133" s="58">
        <v>2776</v>
      </c>
      <c r="H133" s="58">
        <v>0</v>
      </c>
      <c r="I133" s="58">
        <v>2776</v>
      </c>
      <c r="J133" s="86"/>
      <c r="K133" s="58">
        <v>1058</v>
      </c>
      <c r="L133" s="58">
        <v>0</v>
      </c>
      <c r="M133" s="58">
        <v>1058</v>
      </c>
      <c r="N133" s="86"/>
      <c r="O133" s="58">
        <v>10299.68235294117</v>
      </c>
      <c r="P133" s="58">
        <v>0</v>
      </c>
      <c r="Q133" s="58">
        <v>10299.68235294117</v>
      </c>
      <c r="R133" s="86"/>
      <c r="S133" s="58"/>
      <c r="T133" s="58"/>
      <c r="U133" s="58"/>
    </row>
    <row r="134" spans="1:21" ht="15" customHeight="1" x14ac:dyDescent="0.35">
      <c r="A134" s="61" t="s">
        <v>277</v>
      </c>
      <c r="B134" s="87"/>
      <c r="C134" s="87" t="s">
        <v>496</v>
      </c>
      <c r="D134" s="88">
        <v>5001</v>
      </c>
      <c r="E134" s="87" t="s">
        <v>308</v>
      </c>
      <c r="G134" s="58"/>
      <c r="H134" s="58"/>
      <c r="I134" s="58"/>
      <c r="J134" s="86"/>
      <c r="K134" s="58"/>
      <c r="L134" s="58"/>
      <c r="M134" s="58"/>
      <c r="N134" s="86"/>
      <c r="O134" s="58"/>
      <c r="P134" s="58"/>
      <c r="Q134" s="58"/>
      <c r="R134" s="86"/>
      <c r="S134" s="58">
        <v>3401840</v>
      </c>
      <c r="T134" s="58">
        <v>1389085.375</v>
      </c>
      <c r="U134" s="58">
        <v>4790925.5</v>
      </c>
    </row>
    <row r="135" spans="1:21" ht="15" customHeight="1" x14ac:dyDescent="0.35">
      <c r="A135" s="61" t="s">
        <v>277</v>
      </c>
      <c r="B135" s="87">
        <v>5004</v>
      </c>
      <c r="C135" s="87" t="s">
        <v>309</v>
      </c>
      <c r="D135" s="88">
        <v>5006</v>
      </c>
      <c r="E135" s="87" t="s">
        <v>309</v>
      </c>
      <c r="G135" s="58">
        <v>284726.27932203509</v>
      </c>
      <c r="H135" s="58">
        <v>17290</v>
      </c>
      <c r="I135" s="58">
        <v>302016.27932203509</v>
      </c>
      <c r="J135" s="86"/>
      <c r="K135" s="58">
        <v>265001.16384180886</v>
      </c>
      <c r="L135" s="58">
        <v>22180</v>
      </c>
      <c r="M135" s="58">
        <v>287181.16384180886</v>
      </c>
      <c r="N135" s="86"/>
      <c r="O135" s="58">
        <v>193227.08091585638</v>
      </c>
      <c r="P135" s="58">
        <v>62947.502158763527</v>
      </c>
      <c r="Q135" s="58">
        <v>256174.58307461991</v>
      </c>
      <c r="R135" s="86"/>
      <c r="S135" s="58"/>
      <c r="T135" s="58"/>
      <c r="U135" s="58"/>
    </row>
    <row r="136" spans="1:21" ht="15" customHeight="1" x14ac:dyDescent="0.35">
      <c r="A136" s="61" t="s">
        <v>277</v>
      </c>
      <c r="B136" s="87">
        <v>5039</v>
      </c>
      <c r="C136" s="87" t="s">
        <v>310</v>
      </c>
      <c r="D136" s="88">
        <v>5006</v>
      </c>
      <c r="E136" s="87" t="s">
        <v>309</v>
      </c>
      <c r="G136" s="58">
        <v>3635</v>
      </c>
      <c r="H136" s="58">
        <v>0</v>
      </c>
      <c r="I136" s="58">
        <v>3635</v>
      </c>
      <c r="J136" s="86"/>
      <c r="K136" s="58">
        <v>5989</v>
      </c>
      <c r="L136" s="58">
        <v>0</v>
      </c>
      <c r="M136" s="58">
        <v>5989</v>
      </c>
      <c r="N136" s="86"/>
      <c r="O136" s="58">
        <v>15424.952941176471</v>
      </c>
      <c r="P136" s="58">
        <v>0</v>
      </c>
      <c r="Q136" s="58">
        <v>15424.952941176471</v>
      </c>
      <c r="R136" s="86"/>
      <c r="S136" s="58"/>
      <c r="T136" s="58"/>
      <c r="U136" s="58"/>
    </row>
    <row r="137" spans="1:21" ht="15" customHeight="1" x14ac:dyDescent="0.35">
      <c r="A137" s="61" t="s">
        <v>277</v>
      </c>
      <c r="B137" s="87"/>
      <c r="C137" s="87" t="s">
        <v>496</v>
      </c>
      <c r="D137" s="88">
        <v>5006</v>
      </c>
      <c r="E137" s="87" t="s">
        <v>309</v>
      </c>
      <c r="G137" s="58"/>
      <c r="H137" s="58"/>
      <c r="I137" s="58"/>
      <c r="J137" s="86"/>
      <c r="K137" s="58"/>
      <c r="L137" s="58"/>
      <c r="M137" s="58"/>
      <c r="N137" s="86"/>
      <c r="O137" s="58"/>
      <c r="P137" s="58"/>
      <c r="Q137" s="58"/>
      <c r="R137" s="86"/>
      <c r="S137" s="58">
        <v>202413.796875</v>
      </c>
      <c r="T137" s="58">
        <v>76956.5078125</v>
      </c>
      <c r="U137" s="58">
        <v>279370.3125</v>
      </c>
    </row>
    <row r="138" spans="1:21" ht="15" customHeight="1" x14ac:dyDescent="0.35">
      <c r="A138" s="61" t="s">
        <v>277</v>
      </c>
      <c r="B138" s="87">
        <v>5012</v>
      </c>
      <c r="C138" s="87" t="s">
        <v>311</v>
      </c>
      <c r="D138" s="88">
        <v>5056</v>
      </c>
      <c r="E138" s="87" t="s">
        <v>312</v>
      </c>
      <c r="G138" s="58">
        <v>576</v>
      </c>
      <c r="H138" s="58">
        <v>114</v>
      </c>
      <c r="I138" s="58">
        <v>690</v>
      </c>
      <c r="J138" s="86"/>
      <c r="K138" s="58">
        <v>522</v>
      </c>
      <c r="L138" s="58">
        <v>0</v>
      </c>
      <c r="M138" s="58">
        <v>522</v>
      </c>
      <c r="N138" s="86"/>
      <c r="O138" s="58">
        <v>4329.9765726681098</v>
      </c>
      <c r="P138" s="58">
        <v>1000</v>
      </c>
      <c r="Q138" s="58">
        <v>5329.9765726681098</v>
      </c>
      <c r="R138" s="86"/>
      <c r="S138" s="58"/>
      <c r="T138" s="58"/>
      <c r="U138" s="58"/>
    </row>
    <row r="139" spans="1:21" ht="15" customHeight="1" x14ac:dyDescent="0.35">
      <c r="A139" s="61" t="s">
        <v>277</v>
      </c>
      <c r="B139" s="87">
        <v>5013</v>
      </c>
      <c r="C139" s="87" t="s">
        <v>312</v>
      </c>
      <c r="D139" s="88">
        <v>5056</v>
      </c>
      <c r="E139" s="87" t="s">
        <v>312</v>
      </c>
      <c r="G139" s="58">
        <v>21593</v>
      </c>
      <c r="H139" s="58">
        <v>11742</v>
      </c>
      <c r="I139" s="58">
        <v>33335</v>
      </c>
      <c r="J139" s="86"/>
      <c r="K139" s="58">
        <v>9983</v>
      </c>
      <c r="L139" s="58">
        <v>3244</v>
      </c>
      <c r="M139" s="58">
        <v>13227</v>
      </c>
      <c r="N139" s="86"/>
      <c r="O139" s="58">
        <v>43296.895914753972</v>
      </c>
      <c r="P139" s="58">
        <v>19561.223255813951</v>
      </c>
      <c r="Q139" s="58">
        <v>62858.119170567923</v>
      </c>
      <c r="R139" s="86"/>
      <c r="S139" s="58"/>
      <c r="T139" s="58"/>
      <c r="U139" s="58"/>
    </row>
    <row r="140" spans="1:21" ht="15" customHeight="1" x14ac:dyDescent="0.35">
      <c r="A140" s="61" t="s">
        <v>277</v>
      </c>
      <c r="B140" s="87"/>
      <c r="C140" s="87" t="s">
        <v>496</v>
      </c>
      <c r="D140" s="88">
        <v>5056</v>
      </c>
      <c r="E140" s="87" t="s">
        <v>312</v>
      </c>
      <c r="G140" s="58"/>
      <c r="H140" s="58"/>
      <c r="I140" s="58"/>
      <c r="J140" s="86"/>
      <c r="K140" s="58"/>
      <c r="L140" s="58"/>
      <c r="M140" s="58"/>
      <c r="N140" s="86"/>
      <c r="O140" s="58"/>
      <c r="P140" s="58"/>
      <c r="Q140" s="58"/>
      <c r="R140" s="86"/>
      <c r="S140" s="58">
        <v>46908.34375</v>
      </c>
      <c r="T140" s="58">
        <v>22013.48046875</v>
      </c>
      <c r="U140" s="58">
        <v>68921.828125</v>
      </c>
    </row>
    <row r="141" spans="1:21" ht="15" customHeight="1" x14ac:dyDescent="0.35">
      <c r="A141" s="61" t="s">
        <v>277</v>
      </c>
      <c r="B141" s="87">
        <v>5015</v>
      </c>
      <c r="C141" s="87" t="s">
        <v>314</v>
      </c>
      <c r="D141" s="88">
        <v>5057</v>
      </c>
      <c r="E141" s="87" t="s">
        <v>314</v>
      </c>
      <c r="G141" s="58">
        <v>21392</v>
      </c>
      <c r="H141" s="58">
        <v>12599</v>
      </c>
      <c r="I141" s="58">
        <v>33991</v>
      </c>
      <c r="J141" s="86"/>
      <c r="K141" s="58">
        <v>33888</v>
      </c>
      <c r="L141" s="58">
        <v>10394</v>
      </c>
      <c r="M141" s="58">
        <v>44282</v>
      </c>
      <c r="N141" s="86"/>
      <c r="O141" s="58">
        <v>40313.249026272315</v>
      </c>
      <c r="P141" s="58">
        <v>15127</v>
      </c>
      <c r="Q141" s="58">
        <v>55440.249026272315</v>
      </c>
      <c r="R141" s="86"/>
      <c r="S141" s="58"/>
      <c r="T141" s="58"/>
      <c r="U141" s="58"/>
    </row>
    <row r="142" spans="1:21" ht="15" customHeight="1" x14ac:dyDescent="0.35">
      <c r="A142" s="61" t="s">
        <v>277</v>
      </c>
      <c r="B142" s="87">
        <v>5017</v>
      </c>
      <c r="C142" s="87" t="s">
        <v>313</v>
      </c>
      <c r="D142" s="88">
        <v>5057</v>
      </c>
      <c r="E142" s="87" t="s">
        <v>314</v>
      </c>
      <c r="G142" s="58">
        <v>4459</v>
      </c>
      <c r="H142" s="58">
        <v>0</v>
      </c>
      <c r="I142" s="58">
        <v>4459</v>
      </c>
      <c r="J142" s="86"/>
      <c r="K142" s="58">
        <v>3870</v>
      </c>
      <c r="L142" s="58">
        <v>0</v>
      </c>
      <c r="M142" s="58">
        <v>3870</v>
      </c>
      <c r="N142" s="86"/>
      <c r="O142" s="58">
        <v>13990.190130151841</v>
      </c>
      <c r="P142" s="58">
        <v>685</v>
      </c>
      <c r="Q142" s="58">
        <v>14675.190130151841</v>
      </c>
      <c r="R142" s="86"/>
      <c r="S142" s="58"/>
      <c r="T142" s="58"/>
      <c r="U142" s="58"/>
    </row>
    <row r="143" spans="1:21" ht="15" customHeight="1" x14ac:dyDescent="0.35">
      <c r="A143" s="61" t="s">
        <v>277</v>
      </c>
      <c r="B143" s="87"/>
      <c r="C143" s="87" t="s">
        <v>496</v>
      </c>
      <c r="D143" s="88">
        <v>5057</v>
      </c>
      <c r="E143" s="87" t="s">
        <v>314</v>
      </c>
      <c r="G143" s="58"/>
      <c r="H143" s="58"/>
      <c r="I143" s="58"/>
      <c r="J143" s="86"/>
      <c r="K143" s="58"/>
      <c r="L143" s="58"/>
      <c r="M143" s="58"/>
      <c r="N143" s="86"/>
      <c r="O143" s="58"/>
      <c r="P143" s="58"/>
      <c r="Q143" s="58"/>
      <c r="R143" s="86"/>
      <c r="S143" s="58">
        <v>63231.109375</v>
      </c>
      <c r="T143" s="58">
        <v>16387</v>
      </c>
      <c r="U143" s="58">
        <v>79618.109375</v>
      </c>
    </row>
    <row r="144" spans="1:21" ht="15" customHeight="1" x14ac:dyDescent="0.35">
      <c r="A144" s="61" t="s">
        <v>277</v>
      </c>
      <c r="B144" s="87">
        <v>5018</v>
      </c>
      <c r="C144" s="87" t="s">
        <v>316</v>
      </c>
      <c r="D144" s="88">
        <v>5058</v>
      </c>
      <c r="E144" s="87" t="s">
        <v>316</v>
      </c>
      <c r="G144" s="58">
        <v>13613</v>
      </c>
      <c r="H144" s="58">
        <v>8143</v>
      </c>
      <c r="I144" s="58">
        <v>21756</v>
      </c>
      <c r="J144" s="86"/>
      <c r="K144" s="58">
        <v>12422</v>
      </c>
      <c r="L144" s="58">
        <v>7382</v>
      </c>
      <c r="M144" s="58">
        <v>19804</v>
      </c>
      <c r="N144" s="86"/>
      <c r="O144" s="58">
        <v>23832.976572668111</v>
      </c>
      <c r="P144" s="58">
        <v>10813.3055555555</v>
      </c>
      <c r="Q144" s="58">
        <v>34646.282128223611</v>
      </c>
      <c r="R144" s="86"/>
      <c r="S144" s="58"/>
      <c r="T144" s="58"/>
      <c r="U144" s="58"/>
    </row>
    <row r="145" spans="1:21" ht="15" customHeight="1" x14ac:dyDescent="0.35">
      <c r="A145" s="61" t="s">
        <v>277</v>
      </c>
      <c r="B145" s="87">
        <v>5019</v>
      </c>
      <c r="C145" s="87" t="s">
        <v>315</v>
      </c>
      <c r="D145" s="88">
        <v>5058</v>
      </c>
      <c r="E145" s="87" t="s">
        <v>316</v>
      </c>
      <c r="G145" s="58">
        <v>1860</v>
      </c>
      <c r="H145" s="58">
        <v>0</v>
      </c>
      <c r="I145" s="58">
        <v>1860</v>
      </c>
      <c r="J145" s="86"/>
      <c r="K145" s="58">
        <v>2017</v>
      </c>
      <c r="L145" s="58">
        <v>30</v>
      </c>
      <c r="M145" s="58">
        <v>2047</v>
      </c>
      <c r="N145" s="86"/>
      <c r="O145" s="58">
        <v>3413</v>
      </c>
      <c r="P145" s="58">
        <v>3643</v>
      </c>
      <c r="Q145" s="58">
        <v>7056</v>
      </c>
      <c r="R145" s="86"/>
      <c r="S145" s="58"/>
      <c r="T145" s="58"/>
      <c r="U145" s="58"/>
    </row>
    <row r="146" spans="1:21" ht="15" customHeight="1" x14ac:dyDescent="0.35">
      <c r="A146" s="61" t="s">
        <v>277</v>
      </c>
      <c r="B146" s="87"/>
      <c r="C146" s="87" t="s">
        <v>496</v>
      </c>
      <c r="D146" s="88">
        <v>5058</v>
      </c>
      <c r="E146" s="87" t="s">
        <v>316</v>
      </c>
      <c r="G146" s="58"/>
      <c r="H146" s="58"/>
      <c r="I146" s="58"/>
      <c r="J146" s="86"/>
      <c r="K146" s="58"/>
      <c r="L146" s="58"/>
      <c r="M146" s="58"/>
      <c r="N146" s="86"/>
      <c r="O146" s="58"/>
      <c r="P146" s="58"/>
      <c r="Q146" s="58"/>
      <c r="R146" s="86"/>
      <c r="S146" s="58">
        <v>30260.529296875</v>
      </c>
      <c r="T146" s="58">
        <v>16725.0703125</v>
      </c>
      <c r="U146" s="58">
        <v>46985.6015625</v>
      </c>
    </row>
    <row r="147" spans="1:21" ht="15" customHeight="1" x14ac:dyDescent="0.35">
      <c r="A147" s="61" t="s">
        <v>277</v>
      </c>
      <c r="B147" s="87">
        <v>5050</v>
      </c>
      <c r="C147" s="87" t="s">
        <v>319</v>
      </c>
      <c r="D147" s="88">
        <v>5060</v>
      </c>
      <c r="E147" s="87" t="s">
        <v>318</v>
      </c>
      <c r="G147" s="58">
        <v>31499</v>
      </c>
      <c r="H147" s="58">
        <v>2078</v>
      </c>
      <c r="I147" s="58">
        <v>33577</v>
      </c>
      <c r="J147" s="86"/>
      <c r="K147" s="58">
        <v>40124</v>
      </c>
      <c r="L147" s="58">
        <v>9179</v>
      </c>
      <c r="M147" s="58">
        <v>49303</v>
      </c>
      <c r="N147" s="86"/>
      <c r="O147" s="58">
        <v>64609.752941176426</v>
      </c>
      <c r="P147" s="58">
        <v>1554</v>
      </c>
      <c r="Q147" s="58">
        <v>66163.752941176426</v>
      </c>
      <c r="R147" s="86"/>
      <c r="S147" s="58"/>
      <c r="T147" s="58"/>
      <c r="U147" s="58"/>
    </row>
    <row r="148" spans="1:21" ht="15" customHeight="1" x14ac:dyDescent="0.35">
      <c r="A148" s="61" t="s">
        <v>277</v>
      </c>
      <c r="B148" s="87">
        <v>5051</v>
      </c>
      <c r="C148" s="87" t="s">
        <v>317</v>
      </c>
      <c r="D148" s="88">
        <v>5060</v>
      </c>
      <c r="E148" s="87" t="s">
        <v>318</v>
      </c>
      <c r="G148" s="58">
        <v>4646</v>
      </c>
      <c r="H148" s="58">
        <v>156405</v>
      </c>
      <c r="I148" s="58">
        <v>161051</v>
      </c>
      <c r="J148" s="86"/>
      <c r="K148" s="58">
        <v>3879</v>
      </c>
      <c r="L148" s="58">
        <v>151552</v>
      </c>
      <c r="M148" s="58">
        <v>155431</v>
      </c>
      <c r="N148" s="86"/>
      <c r="O148" s="58">
        <v>4128</v>
      </c>
      <c r="P148" s="58">
        <v>3726</v>
      </c>
      <c r="Q148" s="58">
        <v>7854</v>
      </c>
      <c r="R148" s="86"/>
      <c r="S148" s="58"/>
      <c r="T148" s="58"/>
      <c r="U148" s="58"/>
    </row>
    <row r="149" spans="1:21" ht="15" customHeight="1" x14ac:dyDescent="0.35">
      <c r="A149" s="61" t="s">
        <v>277</v>
      </c>
      <c r="B149" s="87"/>
      <c r="C149" s="87" t="s">
        <v>496</v>
      </c>
      <c r="D149" s="88">
        <v>5060</v>
      </c>
      <c r="E149" s="87" t="s">
        <v>318</v>
      </c>
      <c r="G149" s="58"/>
      <c r="H149" s="58"/>
      <c r="I149" s="58"/>
      <c r="J149" s="86"/>
      <c r="K149" s="58"/>
      <c r="L149" s="58"/>
      <c r="M149" s="58"/>
      <c r="N149" s="86"/>
      <c r="O149" s="58"/>
      <c r="P149" s="58"/>
      <c r="Q149" s="58"/>
      <c r="R149" s="86"/>
      <c r="S149" s="58">
        <v>86655.4765625</v>
      </c>
      <c r="T149" s="58">
        <v>5179</v>
      </c>
      <c r="U149" s="58">
        <v>91834.4765625</v>
      </c>
    </row>
    <row r="150" spans="1:21" ht="15" customHeight="1" x14ac:dyDescent="0.35">
      <c r="A150" s="61" t="s">
        <v>277</v>
      </c>
      <c r="B150" s="87">
        <v>5005</v>
      </c>
      <c r="C150" s="87" t="s">
        <v>321</v>
      </c>
      <c r="D150" s="88">
        <v>5007</v>
      </c>
      <c r="E150" s="87" t="s">
        <v>321</v>
      </c>
      <c r="G150" s="58">
        <v>44283.999999993328</v>
      </c>
      <c r="H150" s="58">
        <v>2105</v>
      </c>
      <c r="I150" s="58">
        <v>46388.999999993328</v>
      </c>
      <c r="J150" s="86"/>
      <c r="K150" s="58">
        <v>50768</v>
      </c>
      <c r="L150" s="58">
        <v>2344</v>
      </c>
      <c r="M150" s="58">
        <v>53112</v>
      </c>
      <c r="N150" s="86"/>
      <c r="O150" s="58">
        <v>129157.03878046865</v>
      </c>
      <c r="P150" s="58">
        <v>44043.685185185102</v>
      </c>
      <c r="Q150" s="58">
        <v>173200.72396565374</v>
      </c>
      <c r="R150" s="86"/>
      <c r="S150" s="58"/>
      <c r="T150" s="58"/>
      <c r="U150" s="58"/>
    </row>
    <row r="151" spans="1:21" ht="15" customHeight="1" x14ac:dyDescent="0.35">
      <c r="A151" s="61" t="s">
        <v>277</v>
      </c>
      <c r="B151" s="87">
        <v>5040</v>
      </c>
      <c r="C151" s="87" t="s">
        <v>322</v>
      </c>
      <c r="D151" s="88">
        <v>5007</v>
      </c>
      <c r="E151" s="87" t="s">
        <v>321</v>
      </c>
      <c r="G151" s="58">
        <v>2775</v>
      </c>
      <c r="H151" s="58">
        <v>1342</v>
      </c>
      <c r="I151" s="58">
        <v>4117</v>
      </c>
      <c r="J151" s="86"/>
      <c r="K151" s="58">
        <v>3300</v>
      </c>
      <c r="L151" s="58">
        <v>0</v>
      </c>
      <c r="M151" s="58">
        <v>3300</v>
      </c>
      <c r="N151" s="86"/>
      <c r="O151" s="58">
        <v>4794.8352941176463</v>
      </c>
      <c r="P151" s="58">
        <v>2630</v>
      </c>
      <c r="Q151" s="58">
        <v>7424.8352941176463</v>
      </c>
      <c r="R151" s="86"/>
      <c r="S151" s="58"/>
      <c r="T151" s="58"/>
      <c r="U151" s="58"/>
    </row>
    <row r="152" spans="1:21" ht="15" customHeight="1" x14ac:dyDescent="0.35">
      <c r="A152" s="61" t="s">
        <v>277</v>
      </c>
      <c r="B152" s="87">
        <v>5048</v>
      </c>
      <c r="C152" s="87" t="s">
        <v>320</v>
      </c>
      <c r="D152" s="88">
        <v>5007</v>
      </c>
      <c r="E152" s="87" t="s">
        <v>321</v>
      </c>
      <c r="G152" s="58">
        <v>0</v>
      </c>
      <c r="H152" s="58">
        <v>0</v>
      </c>
      <c r="I152" s="58">
        <v>0</v>
      </c>
      <c r="J152" s="86"/>
      <c r="K152" s="58">
        <v>0</v>
      </c>
      <c r="L152" s="58">
        <v>0</v>
      </c>
      <c r="M152" s="58">
        <v>0</v>
      </c>
      <c r="N152" s="86"/>
      <c r="O152" s="58">
        <v>273</v>
      </c>
      <c r="P152" s="58">
        <v>0</v>
      </c>
      <c r="Q152" s="58">
        <v>273</v>
      </c>
      <c r="R152" s="86"/>
      <c r="S152" s="58"/>
      <c r="T152" s="58"/>
      <c r="U152" s="58"/>
    </row>
    <row r="153" spans="1:21" ht="15" customHeight="1" x14ac:dyDescent="0.35">
      <c r="A153" s="61" t="s">
        <v>277</v>
      </c>
      <c r="B153" s="87"/>
      <c r="C153" s="87" t="s">
        <v>496</v>
      </c>
      <c r="D153" s="88">
        <v>5007</v>
      </c>
      <c r="E153" s="87" t="s">
        <v>321</v>
      </c>
      <c r="G153" s="58"/>
      <c r="H153" s="58"/>
      <c r="I153" s="58"/>
      <c r="J153" s="86"/>
      <c r="K153" s="58"/>
      <c r="L153" s="58"/>
      <c r="M153" s="58"/>
      <c r="N153" s="86"/>
      <c r="O153" s="58"/>
      <c r="P153" s="58"/>
      <c r="Q153" s="58"/>
      <c r="R153" s="86"/>
      <c r="S153" s="58">
        <v>130942.8125</v>
      </c>
      <c r="T153" s="58">
        <v>58761.84765625</v>
      </c>
      <c r="U153" s="58">
        <v>189704.65625</v>
      </c>
    </row>
    <row r="154" spans="1:21" ht="15" customHeight="1" x14ac:dyDescent="0.35">
      <c r="A154" s="61" t="s">
        <v>277</v>
      </c>
      <c r="B154" s="87">
        <v>1571</v>
      </c>
      <c r="C154" s="87" t="s">
        <v>325</v>
      </c>
      <c r="D154" s="88">
        <v>5055</v>
      </c>
      <c r="E154" s="87" t="s">
        <v>324</v>
      </c>
      <c r="G154" s="58">
        <v>7956</v>
      </c>
      <c r="H154" s="58">
        <v>0</v>
      </c>
      <c r="I154" s="58">
        <v>7956</v>
      </c>
      <c r="J154" s="86"/>
      <c r="K154" s="58">
        <v>1485</v>
      </c>
      <c r="L154" s="58">
        <v>0</v>
      </c>
      <c r="M154" s="58">
        <v>1485</v>
      </c>
      <c r="N154" s="86"/>
      <c r="O154" s="58">
        <v>11234.96355748373</v>
      </c>
      <c r="P154" s="58">
        <v>1815.75300038714</v>
      </c>
      <c r="Q154" s="58">
        <v>13050.71655787087</v>
      </c>
      <c r="R154" s="86"/>
      <c r="S154" s="58"/>
      <c r="T154" s="58"/>
      <c r="U154" s="58"/>
    </row>
    <row r="155" spans="1:21" ht="15" customHeight="1" x14ac:dyDescent="0.35">
      <c r="A155" s="61" t="s">
        <v>277</v>
      </c>
      <c r="B155" s="87">
        <v>5011</v>
      </c>
      <c r="C155" s="87" t="s">
        <v>323</v>
      </c>
      <c r="D155" s="88">
        <v>5055</v>
      </c>
      <c r="E155" s="87" t="s">
        <v>324</v>
      </c>
      <c r="G155" s="58">
        <v>3185</v>
      </c>
      <c r="H155" s="58">
        <v>139</v>
      </c>
      <c r="I155" s="58">
        <v>3324</v>
      </c>
      <c r="J155" s="86"/>
      <c r="K155" s="58">
        <v>9580</v>
      </c>
      <c r="L155" s="58">
        <v>290</v>
      </c>
      <c r="M155" s="58">
        <v>9870</v>
      </c>
      <c r="N155" s="86"/>
      <c r="O155" s="58">
        <v>22736.93492407809</v>
      </c>
      <c r="P155" s="58">
        <v>8095.9581395348796</v>
      </c>
      <c r="Q155" s="58">
        <v>30832.89306361297</v>
      </c>
      <c r="R155" s="86"/>
      <c r="S155" s="58"/>
      <c r="T155" s="58"/>
      <c r="U155" s="58"/>
    </row>
    <row r="156" spans="1:21" ht="15" customHeight="1" x14ac:dyDescent="0.35">
      <c r="A156" s="61" t="s">
        <v>277</v>
      </c>
      <c r="B156" s="87">
        <v>5012</v>
      </c>
      <c r="C156" s="87" t="s">
        <v>311</v>
      </c>
      <c r="D156" s="88">
        <v>5055</v>
      </c>
      <c r="E156" s="87" t="s">
        <v>324</v>
      </c>
      <c r="G156" s="58">
        <v>576</v>
      </c>
      <c r="H156" s="58">
        <v>114</v>
      </c>
      <c r="I156" s="58">
        <v>690</v>
      </c>
      <c r="J156" s="86"/>
      <c r="K156" s="58">
        <v>522</v>
      </c>
      <c r="L156" s="58">
        <v>0</v>
      </c>
      <c r="M156" s="58">
        <v>522</v>
      </c>
      <c r="N156" s="86"/>
      <c r="O156" s="58">
        <v>4329.9765726681098</v>
      </c>
      <c r="P156" s="58">
        <v>1000</v>
      </c>
      <c r="Q156" s="58">
        <v>5329.9765726681098</v>
      </c>
      <c r="R156" s="86"/>
      <c r="S156" s="58"/>
      <c r="T156" s="58"/>
      <c r="U156" s="58"/>
    </row>
    <row r="157" spans="1:21" ht="15" customHeight="1" x14ac:dyDescent="0.35">
      <c r="A157" s="61" t="s">
        <v>277</v>
      </c>
      <c r="B157" s="87"/>
      <c r="C157" s="87" t="s">
        <v>496</v>
      </c>
      <c r="D157" s="88">
        <v>5055</v>
      </c>
      <c r="E157" s="87" t="s">
        <v>324</v>
      </c>
      <c r="G157" s="58"/>
      <c r="H157" s="58"/>
      <c r="I157" s="58"/>
      <c r="J157" s="86"/>
      <c r="K157" s="58"/>
      <c r="L157" s="58"/>
      <c r="M157" s="58"/>
      <c r="N157" s="86"/>
      <c r="O157" s="58"/>
      <c r="P157" s="58"/>
      <c r="Q157" s="58"/>
      <c r="R157" s="86"/>
      <c r="S157" s="58">
        <v>27794.06640625</v>
      </c>
      <c r="T157" s="58">
        <v>11326.67578125</v>
      </c>
      <c r="U157" s="58">
        <v>39120.7421875</v>
      </c>
    </row>
    <row r="158" spans="1:21" ht="15" customHeight="1" x14ac:dyDescent="0.35">
      <c r="A158" s="61" t="s">
        <v>277</v>
      </c>
      <c r="B158" s="87">
        <v>5012</v>
      </c>
      <c r="C158" s="87" t="s">
        <v>311</v>
      </c>
      <c r="D158" s="88">
        <v>5059</v>
      </c>
      <c r="E158" s="87" t="s">
        <v>327</v>
      </c>
      <c r="G158" s="58">
        <v>576</v>
      </c>
      <c r="H158" s="58">
        <v>114</v>
      </c>
      <c r="I158" s="58">
        <v>690</v>
      </c>
      <c r="J158" s="86"/>
      <c r="K158" s="58">
        <v>522</v>
      </c>
      <c r="L158" s="58">
        <v>0</v>
      </c>
      <c r="M158" s="58">
        <v>522</v>
      </c>
      <c r="N158" s="86"/>
      <c r="O158" s="58">
        <v>4329.9765726681098</v>
      </c>
      <c r="P158" s="58">
        <v>1000</v>
      </c>
      <c r="Q158" s="58">
        <v>5329.9765726681098</v>
      </c>
      <c r="R158" s="86"/>
      <c r="S158" s="58"/>
      <c r="T158" s="58"/>
      <c r="U158" s="58"/>
    </row>
    <row r="159" spans="1:21" ht="15" customHeight="1" x14ac:dyDescent="0.35">
      <c r="A159" s="61" t="s">
        <v>277</v>
      </c>
      <c r="B159" s="87">
        <v>5016</v>
      </c>
      <c r="C159" s="87" t="s">
        <v>326</v>
      </c>
      <c r="D159" s="88">
        <v>5059</v>
      </c>
      <c r="E159" s="87" t="s">
        <v>327</v>
      </c>
      <c r="G159" s="58">
        <v>1399</v>
      </c>
      <c r="H159" s="58">
        <v>0</v>
      </c>
      <c r="I159" s="58">
        <v>1399</v>
      </c>
      <c r="J159" s="86"/>
      <c r="K159" s="58">
        <v>2082</v>
      </c>
      <c r="L159" s="58">
        <v>0</v>
      </c>
      <c r="M159" s="58">
        <v>2082</v>
      </c>
      <c r="N159" s="86"/>
      <c r="O159" s="58">
        <v>14381.877657266799</v>
      </c>
      <c r="P159" s="58">
        <v>0</v>
      </c>
      <c r="Q159" s="58">
        <v>14381.877657266799</v>
      </c>
      <c r="R159" s="86"/>
      <c r="S159" s="58"/>
      <c r="T159" s="58"/>
      <c r="U159" s="58"/>
    </row>
    <row r="160" spans="1:21" ht="15" customHeight="1" x14ac:dyDescent="0.35">
      <c r="A160" s="61" t="s">
        <v>277</v>
      </c>
      <c r="B160" s="87">
        <v>5023</v>
      </c>
      <c r="C160" s="87" t="s">
        <v>328</v>
      </c>
      <c r="D160" s="88">
        <v>5059</v>
      </c>
      <c r="E160" s="87" t="s">
        <v>327</v>
      </c>
      <c r="G160" s="58">
        <v>2907</v>
      </c>
      <c r="H160" s="58">
        <v>883</v>
      </c>
      <c r="I160" s="58">
        <v>3790</v>
      </c>
      <c r="J160" s="86"/>
      <c r="K160" s="58">
        <v>3269</v>
      </c>
      <c r="L160" s="58">
        <v>852</v>
      </c>
      <c r="M160" s="58">
        <v>4121</v>
      </c>
      <c r="N160" s="86"/>
      <c r="O160" s="58">
        <v>21197.926317640769</v>
      </c>
      <c r="P160" s="58">
        <v>8063.0737514517996</v>
      </c>
      <c r="Q160" s="58">
        <v>29261.00006909257</v>
      </c>
      <c r="R160" s="86"/>
      <c r="S160" s="58"/>
      <c r="T160" s="58"/>
      <c r="U160" s="58"/>
    </row>
    <row r="161" spans="1:22" ht="15" customHeight="1" x14ac:dyDescent="0.35">
      <c r="A161" s="61" t="s">
        <v>277</v>
      </c>
      <c r="B161" s="87">
        <v>5024</v>
      </c>
      <c r="C161" s="87" t="s">
        <v>329</v>
      </c>
      <c r="D161" s="88">
        <v>5059</v>
      </c>
      <c r="E161" s="87" t="s">
        <v>327</v>
      </c>
      <c r="G161" s="58">
        <v>503672.00000004575</v>
      </c>
      <c r="H161" s="58">
        <v>4270</v>
      </c>
      <c r="I161" s="58">
        <v>507942.00000004575</v>
      </c>
      <c r="J161" s="86"/>
      <c r="K161" s="58">
        <v>741905.46903129027</v>
      </c>
      <c r="L161" s="58">
        <v>4710</v>
      </c>
      <c r="M161" s="58">
        <v>746615.46903129027</v>
      </c>
      <c r="N161" s="86"/>
      <c r="O161" s="58">
        <v>116642.39869848145</v>
      </c>
      <c r="P161" s="58">
        <v>36606.729419035524</v>
      </c>
      <c r="Q161" s="58">
        <v>153249.12811751699</v>
      </c>
      <c r="R161" s="86"/>
      <c r="S161" s="58"/>
      <c r="T161" s="58"/>
      <c r="U161" s="58"/>
    </row>
    <row r="162" spans="1:22" ht="15" customHeight="1" x14ac:dyDescent="0.35">
      <c r="A162" s="61" t="s">
        <v>277</v>
      </c>
      <c r="B162" s="87"/>
      <c r="C162" s="87" t="s">
        <v>496</v>
      </c>
      <c r="D162" s="88">
        <v>5059</v>
      </c>
      <c r="E162" s="87" t="s">
        <v>327</v>
      </c>
      <c r="G162" s="58"/>
      <c r="H162" s="58"/>
      <c r="I162" s="58"/>
      <c r="J162" s="86"/>
      <c r="K162" s="58"/>
      <c r="L162" s="58"/>
      <c r="M162" s="58"/>
      <c r="N162" s="86"/>
      <c r="O162" s="58"/>
      <c r="P162" s="58"/>
      <c r="Q162" s="58"/>
      <c r="R162" s="86"/>
      <c r="S162" s="58">
        <v>169407.640625</v>
      </c>
      <c r="T162" s="58">
        <v>46433.96875</v>
      </c>
      <c r="U162" s="58">
        <v>215841.609375</v>
      </c>
    </row>
    <row r="163" spans="1:22" s="65" customFormat="1" ht="15" customHeight="1" x14ac:dyDescent="0.35">
      <c r="A163" s="63" t="s">
        <v>595</v>
      </c>
      <c r="B163" s="89"/>
      <c r="C163" s="89"/>
      <c r="D163" s="90"/>
      <c r="E163" s="89"/>
      <c r="G163" s="91">
        <f>SUM(G103:G162)</f>
        <v>3810766.2481610882</v>
      </c>
      <c r="H163" s="91">
        <f t="shared" ref="H163:I163" si="14">SUM(H103:H162)</f>
        <v>2046668.7805904802</v>
      </c>
      <c r="I163" s="91">
        <f t="shared" si="14"/>
        <v>5857435.0287515679</v>
      </c>
      <c r="J163" s="92"/>
      <c r="K163" s="91">
        <f>SUM(K103:K162)</f>
        <v>4295787.4276443636</v>
      </c>
      <c r="L163" s="91">
        <f t="shared" ref="L163" si="15">SUM(L103:L162)</f>
        <v>2179280.5665954165</v>
      </c>
      <c r="M163" s="91">
        <f t="shared" ref="M163" si="16">SUM(M103:M162)</f>
        <v>6475067.9942397792</v>
      </c>
      <c r="N163" s="92"/>
      <c r="O163" s="91">
        <f>SUM(O103:O162)</f>
        <v>5126667.6443600543</v>
      </c>
      <c r="P163" s="91">
        <f t="shared" ref="P163" si="17">SUM(P103:P162)</f>
        <v>1909875.411201261</v>
      </c>
      <c r="Q163" s="91">
        <f t="shared" ref="Q163" si="18">SUM(Q103:Q162)</f>
        <v>7036543.0555613153</v>
      </c>
      <c r="R163" s="92"/>
      <c r="S163" s="91">
        <f>SUM(S103:S162)</f>
        <v>5462889.052734375</v>
      </c>
      <c r="T163" s="91">
        <f t="shared" ref="T163" si="19">SUM(T103:T162)</f>
        <v>2033776.2094726563</v>
      </c>
      <c r="U163" s="91">
        <f t="shared" ref="U163" si="20">SUM(U103:U162)</f>
        <v>7496665.3959960938</v>
      </c>
    </row>
    <row r="164" spans="1:22" ht="15" customHeight="1" x14ac:dyDescent="0.35">
      <c r="A164" s="55"/>
      <c r="B164" s="55"/>
      <c r="C164" s="55"/>
      <c r="D164" s="85"/>
      <c r="E164" s="55"/>
      <c r="F164" s="55"/>
      <c r="G164" s="57"/>
      <c r="H164" s="57"/>
      <c r="I164" s="57"/>
      <c r="J164" s="55"/>
      <c r="K164" s="57"/>
      <c r="L164" s="57"/>
      <c r="M164" s="57"/>
      <c r="N164" s="55"/>
      <c r="O164" s="57"/>
      <c r="P164" s="57"/>
      <c r="Q164" s="57"/>
      <c r="R164" s="55"/>
      <c r="S164" s="57"/>
      <c r="T164" s="57"/>
      <c r="U164" s="57"/>
      <c r="V164" s="55"/>
    </row>
    <row r="165" spans="1:22" ht="15" customHeight="1" x14ac:dyDescent="0.35">
      <c r="A165" s="61" t="s">
        <v>122</v>
      </c>
      <c r="B165" s="87">
        <v>1505</v>
      </c>
      <c r="C165" s="87" t="s">
        <v>123</v>
      </c>
      <c r="D165" s="88">
        <v>1505</v>
      </c>
      <c r="E165" s="87" t="s">
        <v>123</v>
      </c>
      <c r="G165" s="58">
        <v>121246.72294372687</v>
      </c>
      <c r="H165" s="58">
        <v>7818</v>
      </c>
      <c r="I165" s="58">
        <v>129064.72294372687</v>
      </c>
      <c r="J165" s="86"/>
      <c r="K165" s="58">
        <v>144685.04545454457</v>
      </c>
      <c r="L165" s="58">
        <v>10508</v>
      </c>
      <c r="M165" s="58">
        <v>155193.04545454457</v>
      </c>
      <c r="N165" s="86"/>
      <c r="O165" s="58">
        <v>227804.59568829049</v>
      </c>
      <c r="P165" s="58">
        <v>100479.05333582207</v>
      </c>
      <c r="Q165" s="58">
        <v>328283.64902411256</v>
      </c>
      <c r="R165" s="86"/>
      <c r="S165" s="58">
        <v>156259.796875</v>
      </c>
      <c r="T165" s="58">
        <v>111307.765625</v>
      </c>
      <c r="U165" s="58">
        <v>267567.5625</v>
      </c>
    </row>
    <row r="166" spans="1:22" ht="15" customHeight="1" x14ac:dyDescent="0.35">
      <c r="A166" s="61" t="s">
        <v>122</v>
      </c>
      <c r="B166" s="87">
        <v>1511</v>
      </c>
      <c r="C166" s="87" t="s">
        <v>124</v>
      </c>
      <c r="D166" s="88">
        <v>1511</v>
      </c>
      <c r="E166" s="87" t="s">
        <v>124</v>
      </c>
      <c r="G166" s="58">
        <v>736</v>
      </c>
      <c r="H166" s="58">
        <v>4238</v>
      </c>
      <c r="I166" s="58">
        <v>4974</v>
      </c>
      <c r="J166" s="86"/>
      <c r="K166" s="58">
        <v>1877</v>
      </c>
      <c r="L166" s="58">
        <v>2475</v>
      </c>
      <c r="M166" s="58">
        <v>4352</v>
      </c>
      <c r="N166" s="86"/>
      <c r="O166" s="58">
        <v>13005.914099783053</v>
      </c>
      <c r="P166" s="58">
        <v>7067.3825009678603</v>
      </c>
      <c r="Q166" s="58">
        <v>20073.296600750913</v>
      </c>
      <c r="R166" s="86"/>
      <c r="S166" s="58">
        <v>12140.119140625</v>
      </c>
      <c r="T166" s="58">
        <v>6194.17041015625</v>
      </c>
      <c r="U166" s="58">
        <v>18334.2890625</v>
      </c>
    </row>
    <row r="167" spans="1:22" ht="15" customHeight="1" x14ac:dyDescent="0.35">
      <c r="A167" s="61" t="s">
        <v>122</v>
      </c>
      <c r="B167" s="87">
        <v>1514</v>
      </c>
      <c r="C167" s="87" t="s">
        <v>125</v>
      </c>
      <c r="D167" s="88">
        <v>1514</v>
      </c>
      <c r="E167" s="87" t="s">
        <v>125</v>
      </c>
      <c r="G167" s="58">
        <v>100</v>
      </c>
      <c r="H167" s="58">
        <v>1569</v>
      </c>
      <c r="I167" s="58">
        <v>1669</v>
      </c>
      <c r="J167" s="86"/>
      <c r="K167" s="58">
        <v>2700</v>
      </c>
      <c r="L167" s="58">
        <v>0</v>
      </c>
      <c r="M167" s="58">
        <v>2700</v>
      </c>
      <c r="N167" s="86"/>
      <c r="O167" s="58">
        <v>7564.9375271149493</v>
      </c>
      <c r="P167" s="58">
        <v>4148.6912504839302</v>
      </c>
      <c r="Q167" s="58">
        <v>11713.628777598879</v>
      </c>
      <c r="R167" s="86"/>
      <c r="S167" s="58">
        <v>6329.955078125</v>
      </c>
      <c r="T167" s="58">
        <v>4182.31689453125</v>
      </c>
      <c r="U167" s="58">
        <v>10512.2724609375</v>
      </c>
    </row>
    <row r="168" spans="1:22" ht="15" customHeight="1" x14ac:dyDescent="0.35">
      <c r="A168" s="61" t="s">
        <v>122</v>
      </c>
      <c r="B168" s="87">
        <v>1515</v>
      </c>
      <c r="C168" s="87" t="s">
        <v>126</v>
      </c>
      <c r="D168" s="88">
        <v>1515</v>
      </c>
      <c r="E168" s="87" t="s">
        <v>126</v>
      </c>
      <c r="G168" s="58">
        <v>14558</v>
      </c>
      <c r="H168" s="58">
        <v>16810</v>
      </c>
      <c r="I168" s="58">
        <v>31368</v>
      </c>
      <c r="J168" s="86"/>
      <c r="K168" s="58">
        <v>19237</v>
      </c>
      <c r="L168" s="58">
        <v>16515</v>
      </c>
      <c r="M168" s="58">
        <v>35752</v>
      </c>
      <c r="N168" s="86"/>
      <c r="O168" s="58">
        <v>34994.940927963115</v>
      </c>
      <c r="P168" s="58">
        <v>35479.912578263698</v>
      </c>
      <c r="Q168" s="58">
        <v>70474.85350622682</v>
      </c>
      <c r="R168" s="86"/>
      <c r="S168" s="58">
        <v>35160.78515625</v>
      </c>
      <c r="T168" s="58">
        <v>27849.30859375</v>
      </c>
      <c r="U168" s="58">
        <v>63010.08984375</v>
      </c>
    </row>
    <row r="169" spans="1:22" ht="15" customHeight="1" x14ac:dyDescent="0.35">
      <c r="A169" s="61" t="s">
        <v>122</v>
      </c>
      <c r="B169" s="87">
        <v>1516</v>
      </c>
      <c r="C169" s="87" t="s">
        <v>127</v>
      </c>
      <c r="D169" s="88">
        <v>1516</v>
      </c>
      <c r="E169" s="87" t="s">
        <v>127</v>
      </c>
      <c r="G169" s="58">
        <v>58364</v>
      </c>
      <c r="H169" s="58">
        <v>14952</v>
      </c>
      <c r="I169" s="58">
        <v>73316</v>
      </c>
      <c r="J169" s="86"/>
      <c r="K169" s="58">
        <v>61101</v>
      </c>
      <c r="L169" s="58">
        <v>16694</v>
      </c>
      <c r="M169" s="58">
        <v>77795</v>
      </c>
      <c r="N169" s="86"/>
      <c r="O169" s="58">
        <v>67700.06724511928</v>
      </c>
      <c r="P169" s="58">
        <v>3436.06896551724</v>
      </c>
      <c r="Q169" s="58">
        <v>71136.136210636527</v>
      </c>
      <c r="R169" s="86"/>
      <c r="S169" s="58">
        <v>55156.23046875</v>
      </c>
      <c r="T169" s="58">
        <v>8089.724609375</v>
      </c>
      <c r="U169" s="58">
        <v>63245.95703125</v>
      </c>
    </row>
    <row r="170" spans="1:22" ht="15" customHeight="1" x14ac:dyDescent="0.35">
      <c r="A170" s="61" t="s">
        <v>122</v>
      </c>
      <c r="B170" s="87">
        <v>1517</v>
      </c>
      <c r="C170" s="87" t="s">
        <v>128</v>
      </c>
      <c r="D170" s="88">
        <v>1517</v>
      </c>
      <c r="E170" s="87" t="s">
        <v>128</v>
      </c>
      <c r="G170" s="58">
        <v>1297</v>
      </c>
      <c r="H170" s="58">
        <v>322</v>
      </c>
      <c r="I170" s="58">
        <v>1619</v>
      </c>
      <c r="J170" s="86"/>
      <c r="K170" s="58">
        <v>1821</v>
      </c>
      <c r="L170" s="58">
        <v>18</v>
      </c>
      <c r="M170" s="58">
        <v>1839</v>
      </c>
      <c r="N170" s="86"/>
      <c r="O170" s="58">
        <v>8126.9583514099704</v>
      </c>
      <c r="P170" s="58">
        <v>1085</v>
      </c>
      <c r="Q170" s="58">
        <v>9211.9583514099704</v>
      </c>
      <c r="R170" s="86"/>
      <c r="S170" s="58">
        <v>5389.6865234375</v>
      </c>
      <c r="T170" s="58">
        <v>481</v>
      </c>
      <c r="U170" s="58">
        <v>5870.6865234375</v>
      </c>
    </row>
    <row r="171" spans="1:22" ht="15" customHeight="1" x14ac:dyDescent="0.35">
      <c r="A171" s="61" t="s">
        <v>122</v>
      </c>
      <c r="B171" s="87">
        <v>1520</v>
      </c>
      <c r="C171" s="87" t="s">
        <v>129</v>
      </c>
      <c r="D171" s="88">
        <v>1520</v>
      </c>
      <c r="E171" s="87" t="s">
        <v>129</v>
      </c>
      <c r="G171" s="58">
        <v>54638</v>
      </c>
      <c r="H171" s="58">
        <v>7811</v>
      </c>
      <c r="I171" s="58">
        <v>62449</v>
      </c>
      <c r="J171" s="86"/>
      <c r="K171" s="58">
        <v>60281.930232557941</v>
      </c>
      <c r="L171" s="58">
        <v>8734</v>
      </c>
      <c r="M171" s="58">
        <v>69015.930232557934</v>
      </c>
      <c r="N171" s="86"/>
      <c r="O171" s="58">
        <v>51800.67312747617</v>
      </c>
      <c r="P171" s="58">
        <v>8930</v>
      </c>
      <c r="Q171" s="58">
        <v>60730.67312747617</v>
      </c>
      <c r="R171" s="86"/>
      <c r="S171" s="58">
        <v>52304.19140625</v>
      </c>
      <c r="T171" s="58">
        <v>2960</v>
      </c>
      <c r="U171" s="58">
        <v>55264.19140625</v>
      </c>
    </row>
    <row r="172" spans="1:22" ht="15" customHeight="1" x14ac:dyDescent="0.35">
      <c r="A172" s="61" t="s">
        <v>122</v>
      </c>
      <c r="B172" s="87">
        <v>1525</v>
      </c>
      <c r="C172" s="87" t="s">
        <v>130</v>
      </c>
      <c r="D172" s="88">
        <v>1525</v>
      </c>
      <c r="E172" s="87" t="s">
        <v>130</v>
      </c>
      <c r="G172" s="58">
        <v>84540</v>
      </c>
      <c r="H172" s="58">
        <v>31093</v>
      </c>
      <c r="I172" s="58">
        <v>115633</v>
      </c>
      <c r="J172" s="86"/>
      <c r="K172" s="58">
        <v>87597</v>
      </c>
      <c r="L172" s="58">
        <v>25749</v>
      </c>
      <c r="M172" s="58">
        <v>113346</v>
      </c>
      <c r="N172" s="86"/>
      <c r="O172" s="58">
        <v>114426.50412104586</v>
      </c>
      <c r="P172" s="58">
        <v>43628.967334494766</v>
      </c>
      <c r="Q172" s="58">
        <v>158055.47145554062</v>
      </c>
      <c r="R172" s="86"/>
      <c r="S172" s="58">
        <v>118734.828125</v>
      </c>
      <c r="T172" s="58">
        <v>63069.171875</v>
      </c>
      <c r="U172" s="58">
        <v>181804</v>
      </c>
    </row>
    <row r="173" spans="1:22" ht="15" customHeight="1" x14ac:dyDescent="0.35">
      <c r="A173" s="61" t="s">
        <v>122</v>
      </c>
      <c r="B173" s="87">
        <v>1528</v>
      </c>
      <c r="C173" s="87" t="s">
        <v>131</v>
      </c>
      <c r="D173" s="88">
        <v>1528</v>
      </c>
      <c r="E173" s="87" t="s">
        <v>131</v>
      </c>
      <c r="G173" s="58">
        <v>9886</v>
      </c>
      <c r="H173" s="58">
        <v>1263</v>
      </c>
      <c r="I173" s="58">
        <v>11149</v>
      </c>
      <c r="J173" s="86"/>
      <c r="K173" s="58">
        <v>4464</v>
      </c>
      <c r="L173" s="58">
        <v>1296</v>
      </c>
      <c r="M173" s="58">
        <v>5760</v>
      </c>
      <c r="N173" s="86"/>
      <c r="O173" s="58">
        <v>12272.222222222219</v>
      </c>
      <c r="P173" s="58">
        <v>7056.3207510646498</v>
      </c>
      <c r="Q173" s="58">
        <v>19328.542973286869</v>
      </c>
      <c r="R173" s="86"/>
      <c r="S173" s="58">
        <v>3470.76123046875</v>
      </c>
      <c r="T173" s="58">
        <v>4900.09716796875</v>
      </c>
      <c r="U173" s="58">
        <v>8370.8583984375</v>
      </c>
    </row>
    <row r="174" spans="1:22" ht="15" customHeight="1" x14ac:dyDescent="0.35">
      <c r="A174" s="61" t="s">
        <v>122</v>
      </c>
      <c r="B174" s="87">
        <v>1531</v>
      </c>
      <c r="C174" s="87" t="s">
        <v>132</v>
      </c>
      <c r="D174" s="88">
        <v>1531</v>
      </c>
      <c r="E174" s="87" t="s">
        <v>132</v>
      </c>
      <c r="G174" s="58">
        <v>2461</v>
      </c>
      <c r="H174" s="58">
        <v>1843</v>
      </c>
      <c r="I174" s="58">
        <v>4304</v>
      </c>
      <c r="J174" s="86"/>
      <c r="K174" s="58">
        <v>4489</v>
      </c>
      <c r="L174" s="58">
        <v>3981</v>
      </c>
      <c r="M174" s="58">
        <v>8470</v>
      </c>
      <c r="N174" s="86"/>
      <c r="O174" s="58">
        <v>6899</v>
      </c>
      <c r="P174" s="58">
        <v>2266</v>
      </c>
      <c r="Q174" s="58">
        <v>9165</v>
      </c>
      <c r="R174" s="86"/>
      <c r="S174" s="58">
        <v>3148</v>
      </c>
      <c r="T174" s="58">
        <v>12754</v>
      </c>
      <c r="U174" s="58">
        <v>15902</v>
      </c>
    </row>
    <row r="175" spans="1:22" ht="15" customHeight="1" x14ac:dyDescent="0.35">
      <c r="A175" s="61" t="s">
        <v>122</v>
      </c>
      <c r="B175" s="87">
        <v>1532</v>
      </c>
      <c r="C175" s="87" t="s">
        <v>133</v>
      </c>
      <c r="D175" s="88">
        <v>1532</v>
      </c>
      <c r="E175" s="87" t="s">
        <v>133</v>
      </c>
      <c r="G175" s="58">
        <v>27021</v>
      </c>
      <c r="H175" s="58">
        <v>33294</v>
      </c>
      <c r="I175" s="58">
        <v>60315</v>
      </c>
      <c r="J175" s="86"/>
      <c r="K175" s="58">
        <v>25317</v>
      </c>
      <c r="L175" s="58">
        <v>2903</v>
      </c>
      <c r="M175" s="58">
        <v>28220</v>
      </c>
      <c r="N175" s="86"/>
      <c r="O175" s="58">
        <v>44972.480009148239</v>
      </c>
      <c r="P175" s="58">
        <v>59423.422680412303</v>
      </c>
      <c r="Q175" s="58">
        <v>104395.90268956055</v>
      </c>
      <c r="R175" s="86"/>
      <c r="S175" s="58">
        <v>51474.4453125</v>
      </c>
      <c r="T175" s="58">
        <v>778</v>
      </c>
      <c r="U175" s="58">
        <v>52252.4453125</v>
      </c>
    </row>
    <row r="176" spans="1:22" ht="15" customHeight="1" x14ac:dyDescent="0.35">
      <c r="A176" s="61" t="s">
        <v>122</v>
      </c>
      <c r="B176" s="87">
        <v>1535</v>
      </c>
      <c r="C176" s="87" t="s">
        <v>134</v>
      </c>
      <c r="D176" s="88">
        <v>1535</v>
      </c>
      <c r="E176" s="87" t="s">
        <v>134</v>
      </c>
      <c r="G176" s="58">
        <v>5203</v>
      </c>
      <c r="H176" s="58">
        <v>1154</v>
      </c>
      <c r="I176" s="58">
        <v>6357</v>
      </c>
      <c r="J176" s="86"/>
      <c r="K176" s="58">
        <v>4814</v>
      </c>
      <c r="L176" s="58">
        <v>1208</v>
      </c>
      <c r="M176" s="58">
        <v>6022</v>
      </c>
      <c r="N176" s="86"/>
      <c r="O176" s="58">
        <v>20527.338689041528</v>
      </c>
      <c r="P176" s="58">
        <v>2036</v>
      </c>
      <c r="Q176" s="58">
        <v>22563.338689041528</v>
      </c>
      <c r="R176" s="86"/>
      <c r="S176" s="58">
        <v>16610.470703125</v>
      </c>
      <c r="T176" s="58">
        <v>1837</v>
      </c>
      <c r="U176" s="58">
        <v>18447.470703125</v>
      </c>
    </row>
    <row r="177" spans="1:21" ht="15" customHeight="1" x14ac:dyDescent="0.35">
      <c r="A177" s="61" t="s">
        <v>122</v>
      </c>
      <c r="B177" s="87">
        <v>1539</v>
      </c>
      <c r="C177" s="87" t="s">
        <v>135</v>
      </c>
      <c r="D177" s="88">
        <v>1539</v>
      </c>
      <c r="E177" s="87" t="s">
        <v>135</v>
      </c>
      <c r="G177" s="58">
        <v>104007.99999999999</v>
      </c>
      <c r="H177" s="58">
        <v>26357</v>
      </c>
      <c r="I177" s="58">
        <v>130364.99999999999</v>
      </c>
      <c r="J177" s="86"/>
      <c r="K177" s="58">
        <v>105735</v>
      </c>
      <c r="L177" s="58">
        <v>4171</v>
      </c>
      <c r="M177" s="58">
        <v>109906</v>
      </c>
      <c r="N177" s="86"/>
      <c r="O177" s="58">
        <v>112515.90629067244</v>
      </c>
      <c r="P177" s="58">
        <v>32366.487335684509</v>
      </c>
      <c r="Q177" s="58">
        <v>144882.39362635696</v>
      </c>
      <c r="R177" s="86"/>
      <c r="S177" s="58">
        <v>79281.34375</v>
      </c>
      <c r="T177" s="58">
        <v>34278.31640625</v>
      </c>
      <c r="U177" s="58">
        <v>113559.65625</v>
      </c>
    </row>
    <row r="178" spans="1:21" ht="15" customHeight="1" x14ac:dyDescent="0.35">
      <c r="A178" s="61" t="s">
        <v>122</v>
      </c>
      <c r="B178" s="87">
        <v>1547</v>
      </c>
      <c r="C178" s="87" t="s">
        <v>136</v>
      </c>
      <c r="D178" s="88">
        <v>1547</v>
      </c>
      <c r="E178" s="87" t="s">
        <v>136</v>
      </c>
      <c r="G178" s="58">
        <v>3900</v>
      </c>
      <c r="H178" s="58">
        <v>8816</v>
      </c>
      <c r="I178" s="58">
        <v>12716</v>
      </c>
      <c r="J178" s="86"/>
      <c r="K178" s="58">
        <v>6372</v>
      </c>
      <c r="L178" s="58">
        <v>11005</v>
      </c>
      <c r="M178" s="58">
        <v>17377</v>
      </c>
      <c r="N178" s="86"/>
      <c r="O178" s="58">
        <v>33708.03187186084</v>
      </c>
      <c r="P178" s="58">
        <v>16910.3465116279</v>
      </c>
      <c r="Q178" s="58">
        <v>50618.378383488744</v>
      </c>
      <c r="R178" s="86"/>
      <c r="S178" s="58">
        <v>29966.271484375</v>
      </c>
      <c r="T178" s="58">
        <v>18828.97265625</v>
      </c>
      <c r="U178" s="58">
        <v>48795.2421875</v>
      </c>
    </row>
    <row r="179" spans="1:21" ht="15" customHeight="1" x14ac:dyDescent="0.35">
      <c r="A179" s="61" t="s">
        <v>122</v>
      </c>
      <c r="B179" s="87">
        <v>1554</v>
      </c>
      <c r="C179" s="87" t="s">
        <v>137</v>
      </c>
      <c r="D179" s="88">
        <v>1554</v>
      </c>
      <c r="E179" s="87" t="s">
        <v>137</v>
      </c>
      <c r="G179" s="58">
        <v>4341</v>
      </c>
      <c r="H179" s="58">
        <v>8</v>
      </c>
      <c r="I179" s="58">
        <v>4349</v>
      </c>
      <c r="J179" s="86"/>
      <c r="K179" s="58">
        <v>5067</v>
      </c>
      <c r="L179" s="58">
        <v>23</v>
      </c>
      <c r="M179" s="58">
        <v>5090</v>
      </c>
      <c r="N179" s="86"/>
      <c r="O179" s="58">
        <v>17262.945336225592</v>
      </c>
      <c r="P179" s="58">
        <v>13124.8844896476</v>
      </c>
      <c r="Q179" s="58">
        <v>30387.829825873192</v>
      </c>
      <c r="R179" s="86"/>
      <c r="S179" s="58">
        <v>14663.8505859375</v>
      </c>
      <c r="T179" s="58">
        <v>12176.3701171875</v>
      </c>
      <c r="U179" s="58">
        <v>26840.220703125</v>
      </c>
    </row>
    <row r="180" spans="1:21" ht="15" customHeight="1" x14ac:dyDescent="0.35">
      <c r="A180" s="61" t="s">
        <v>122</v>
      </c>
      <c r="B180" s="87">
        <v>1557</v>
      </c>
      <c r="C180" s="87" t="s">
        <v>138</v>
      </c>
      <c r="D180" s="88">
        <v>1557</v>
      </c>
      <c r="E180" s="87" t="s">
        <v>138</v>
      </c>
      <c r="G180" s="58">
        <v>5912</v>
      </c>
      <c r="H180" s="58">
        <v>377</v>
      </c>
      <c r="I180" s="58">
        <v>6289</v>
      </c>
      <c r="J180" s="86"/>
      <c r="K180" s="58">
        <v>6319</v>
      </c>
      <c r="L180" s="58">
        <v>1296</v>
      </c>
      <c r="M180" s="58">
        <v>7615</v>
      </c>
      <c r="N180" s="86"/>
      <c r="O180" s="58">
        <v>9785.9817787418597</v>
      </c>
      <c r="P180" s="58">
        <v>3647.50600077429</v>
      </c>
      <c r="Q180" s="58">
        <v>13433.48777951615</v>
      </c>
      <c r="R180" s="86"/>
      <c r="S180" s="58">
        <v>9039.58203125</v>
      </c>
      <c r="T180" s="58">
        <v>3564.707275390625</v>
      </c>
      <c r="U180" s="58">
        <v>12604.2890625</v>
      </c>
    </row>
    <row r="181" spans="1:21" ht="15" customHeight="1" x14ac:dyDescent="0.35">
      <c r="A181" s="61" t="s">
        <v>122</v>
      </c>
      <c r="B181" s="87">
        <v>1560</v>
      </c>
      <c r="C181" s="87" t="s">
        <v>139</v>
      </c>
      <c r="D181" s="88">
        <v>1560</v>
      </c>
      <c r="E181" s="87" t="s">
        <v>139</v>
      </c>
      <c r="G181" s="58">
        <v>4246</v>
      </c>
      <c r="H181" s="58">
        <v>0</v>
      </c>
      <c r="I181" s="58">
        <v>4246</v>
      </c>
      <c r="J181" s="86"/>
      <c r="K181" s="58">
        <v>1801</v>
      </c>
      <c r="L181" s="58">
        <v>0</v>
      </c>
      <c r="M181" s="58">
        <v>1801</v>
      </c>
      <c r="N181" s="86"/>
      <c r="O181" s="58">
        <v>12044.46447231915</v>
      </c>
      <c r="P181" s="58">
        <v>6809.0737514517996</v>
      </c>
      <c r="Q181" s="58">
        <v>18853.538223770949</v>
      </c>
      <c r="R181" s="86"/>
      <c r="S181" s="58">
        <v>10011.0634765625</v>
      </c>
      <c r="T181" s="58">
        <v>7199.951171875</v>
      </c>
      <c r="U181" s="58">
        <v>17211.013671875</v>
      </c>
    </row>
    <row r="182" spans="1:21" ht="15" customHeight="1" x14ac:dyDescent="0.35">
      <c r="A182" s="61" t="s">
        <v>122</v>
      </c>
      <c r="B182" s="87">
        <v>1563</v>
      </c>
      <c r="C182" s="87" t="s">
        <v>140</v>
      </c>
      <c r="D182" s="88">
        <v>1563</v>
      </c>
      <c r="E182" s="87" t="s">
        <v>140</v>
      </c>
      <c r="G182" s="58">
        <v>18054.42622951142</v>
      </c>
      <c r="H182" s="58">
        <v>887</v>
      </c>
      <c r="I182" s="58">
        <v>18941.42622951142</v>
      </c>
      <c r="J182" s="86"/>
      <c r="K182" s="58">
        <v>17111.849043712442</v>
      </c>
      <c r="L182" s="58">
        <v>2010</v>
      </c>
      <c r="M182" s="58">
        <v>19121.849043712442</v>
      </c>
      <c r="N182" s="86"/>
      <c r="O182" s="58">
        <v>42323.21017571917</v>
      </c>
      <c r="P182" s="58">
        <v>27304.480255516799</v>
      </c>
      <c r="Q182" s="58">
        <v>69627.690431235969</v>
      </c>
      <c r="R182" s="86"/>
      <c r="S182" s="58">
        <v>22453.326171875</v>
      </c>
      <c r="T182" s="58">
        <v>26708.4140625</v>
      </c>
      <c r="U182" s="58">
        <v>49161.73828125</v>
      </c>
    </row>
    <row r="183" spans="1:21" ht="15" customHeight="1" x14ac:dyDescent="0.35">
      <c r="A183" s="61" t="s">
        <v>122</v>
      </c>
      <c r="B183" s="87">
        <v>1566</v>
      </c>
      <c r="C183" s="87" t="s">
        <v>141</v>
      </c>
      <c r="D183" s="88">
        <v>1566</v>
      </c>
      <c r="E183" s="87" t="s">
        <v>141</v>
      </c>
      <c r="G183" s="58">
        <v>13495</v>
      </c>
      <c r="H183" s="58">
        <v>1031</v>
      </c>
      <c r="I183" s="58">
        <v>14526</v>
      </c>
      <c r="J183" s="86"/>
      <c r="K183" s="58">
        <v>10729</v>
      </c>
      <c r="L183" s="58">
        <v>32</v>
      </c>
      <c r="M183" s="58">
        <v>10761</v>
      </c>
      <c r="N183" s="86"/>
      <c r="O183" s="58">
        <v>33481.38761735821</v>
      </c>
      <c r="P183" s="58">
        <v>11704.5180023228</v>
      </c>
      <c r="Q183" s="58">
        <v>45185.905619681012</v>
      </c>
      <c r="R183" s="86"/>
      <c r="S183" s="58">
        <v>23009.48828125</v>
      </c>
      <c r="T183" s="58">
        <v>11582.0478515625</v>
      </c>
      <c r="U183" s="58">
        <v>34591.53515625</v>
      </c>
    </row>
    <row r="184" spans="1:21" ht="15" customHeight="1" x14ac:dyDescent="0.35">
      <c r="A184" s="61" t="s">
        <v>122</v>
      </c>
      <c r="B184" s="87">
        <v>1573</v>
      </c>
      <c r="C184" s="87" t="s">
        <v>142</v>
      </c>
      <c r="D184" s="88">
        <v>1573</v>
      </c>
      <c r="E184" s="87" t="s">
        <v>142</v>
      </c>
      <c r="G184" s="58">
        <v>5278</v>
      </c>
      <c r="H184" s="58">
        <v>1202</v>
      </c>
      <c r="I184" s="58">
        <v>6480</v>
      </c>
      <c r="J184" s="86"/>
      <c r="K184" s="58">
        <v>3659</v>
      </c>
      <c r="L184" s="58">
        <v>2217</v>
      </c>
      <c r="M184" s="58">
        <v>5876</v>
      </c>
      <c r="N184" s="86"/>
      <c r="O184" s="58">
        <v>9850.2348391964479</v>
      </c>
      <c r="P184" s="58">
        <v>7496.2121322193898</v>
      </c>
      <c r="Q184" s="58">
        <v>17346.446971415837</v>
      </c>
      <c r="R184" s="86"/>
      <c r="S184" s="58">
        <v>8419.37109375</v>
      </c>
      <c r="T184" s="58">
        <v>7136.8720703125</v>
      </c>
      <c r="U184" s="58">
        <v>15556.2431640625</v>
      </c>
    </row>
    <row r="185" spans="1:21" ht="15" customHeight="1" x14ac:dyDescent="0.35">
      <c r="A185" s="61" t="s">
        <v>122</v>
      </c>
      <c r="B185" s="87">
        <v>1576</v>
      </c>
      <c r="C185" s="87" t="s">
        <v>143</v>
      </c>
      <c r="D185" s="88">
        <v>1576</v>
      </c>
      <c r="E185" s="87" t="s">
        <v>143</v>
      </c>
      <c r="G185" s="58">
        <v>14167</v>
      </c>
      <c r="H185" s="58">
        <v>876</v>
      </c>
      <c r="I185" s="58">
        <v>15043</v>
      </c>
      <c r="J185" s="86"/>
      <c r="K185" s="58">
        <v>5333</v>
      </c>
      <c r="L185" s="58">
        <v>223</v>
      </c>
      <c r="M185" s="58">
        <v>5556</v>
      </c>
      <c r="N185" s="86"/>
      <c r="O185" s="58">
        <v>17941.882863340539</v>
      </c>
      <c r="P185" s="58">
        <v>11515.7253904831</v>
      </c>
      <c r="Q185" s="58">
        <v>29457.608253823637</v>
      </c>
      <c r="R185" s="86"/>
      <c r="S185" s="58">
        <v>15359.8056640625</v>
      </c>
      <c r="T185" s="58">
        <v>10314.7470703125</v>
      </c>
      <c r="U185" s="58">
        <v>25674.552734375</v>
      </c>
    </row>
    <row r="186" spans="1:21" ht="15" customHeight="1" x14ac:dyDescent="0.35">
      <c r="A186" s="61" t="s">
        <v>122</v>
      </c>
      <c r="B186" s="87">
        <v>1444</v>
      </c>
      <c r="C186" s="87" t="s">
        <v>145</v>
      </c>
      <c r="D186" s="88">
        <v>1577</v>
      </c>
      <c r="E186" s="87" t="s">
        <v>144</v>
      </c>
      <c r="G186" s="58">
        <v>0</v>
      </c>
      <c r="H186" s="58">
        <v>426</v>
      </c>
      <c r="I186" s="58">
        <v>426</v>
      </c>
      <c r="J186" s="86"/>
      <c r="K186" s="58">
        <v>0</v>
      </c>
      <c r="L186" s="58">
        <v>3321</v>
      </c>
      <c r="M186" s="58">
        <v>3321</v>
      </c>
      <c r="N186" s="86"/>
      <c r="O186" s="58">
        <v>3861.3681919911851</v>
      </c>
      <c r="P186" s="58">
        <v>0</v>
      </c>
      <c r="Q186" s="58">
        <v>3861.3681919911851</v>
      </c>
      <c r="R186" s="86"/>
      <c r="S186" s="58"/>
      <c r="T186" s="58"/>
      <c r="U186" s="58"/>
    </row>
    <row r="187" spans="1:21" ht="15" customHeight="1" x14ac:dyDescent="0.35">
      <c r="A187" s="61" t="s">
        <v>122</v>
      </c>
      <c r="B187" s="87">
        <v>1519</v>
      </c>
      <c r="C187" s="87" t="s">
        <v>144</v>
      </c>
      <c r="D187" s="88">
        <v>1577</v>
      </c>
      <c r="E187" s="87" t="s">
        <v>144</v>
      </c>
      <c r="G187" s="58">
        <v>6760</v>
      </c>
      <c r="H187" s="58">
        <v>22957</v>
      </c>
      <c r="I187" s="58">
        <v>29717</v>
      </c>
      <c r="J187" s="86"/>
      <c r="K187" s="58">
        <v>10827</v>
      </c>
      <c r="L187" s="58">
        <v>29051.878787873975</v>
      </c>
      <c r="M187" s="58">
        <v>39878.878787873975</v>
      </c>
      <c r="N187" s="86"/>
      <c r="O187" s="58">
        <v>58395.19922374931</v>
      </c>
      <c r="P187" s="58">
        <v>41608.0471718263</v>
      </c>
      <c r="Q187" s="58">
        <v>100003.24639557561</v>
      </c>
      <c r="R187" s="86"/>
      <c r="S187" s="58"/>
      <c r="T187" s="58"/>
      <c r="U187" s="58"/>
    </row>
    <row r="188" spans="1:21" ht="15" customHeight="1" x14ac:dyDescent="0.35">
      <c r="A188" s="61" t="s">
        <v>122</v>
      </c>
      <c r="B188" s="87"/>
      <c r="C188" s="87" t="s">
        <v>496</v>
      </c>
      <c r="D188" s="88">
        <v>1577</v>
      </c>
      <c r="E188" s="87" t="s">
        <v>144</v>
      </c>
      <c r="G188" s="58"/>
      <c r="H188" s="58"/>
      <c r="I188" s="58"/>
      <c r="J188" s="86"/>
      <c r="K188" s="58"/>
      <c r="L188" s="58"/>
      <c r="M188" s="58"/>
      <c r="N188" s="86"/>
      <c r="O188" s="58"/>
      <c r="P188" s="58"/>
      <c r="Q188" s="58"/>
      <c r="R188" s="86"/>
      <c r="S188" s="58">
        <v>58598.87109375</v>
      </c>
      <c r="T188" s="58">
        <v>41232.82421875</v>
      </c>
      <c r="U188" s="58">
        <v>99831.6953125</v>
      </c>
    </row>
    <row r="189" spans="1:21" ht="15" customHeight="1" x14ac:dyDescent="0.35">
      <c r="A189" s="61" t="s">
        <v>122</v>
      </c>
      <c r="B189" s="87">
        <v>1524</v>
      </c>
      <c r="C189" s="87" t="s">
        <v>148</v>
      </c>
      <c r="D189" s="88">
        <v>1578</v>
      </c>
      <c r="E189" s="87" t="s">
        <v>147</v>
      </c>
      <c r="G189" s="58">
        <v>8448</v>
      </c>
      <c r="H189" s="58">
        <v>652</v>
      </c>
      <c r="I189" s="58">
        <v>9100</v>
      </c>
      <c r="J189" s="86"/>
      <c r="K189" s="58">
        <v>9839</v>
      </c>
      <c r="L189" s="58">
        <v>1532</v>
      </c>
      <c r="M189" s="58">
        <v>11371</v>
      </c>
      <c r="N189" s="86"/>
      <c r="O189" s="58">
        <v>13886.976572668111</v>
      </c>
      <c r="P189" s="58">
        <v>6064.3207510646498</v>
      </c>
      <c r="Q189" s="58">
        <v>19951.297323732761</v>
      </c>
      <c r="R189" s="86"/>
      <c r="S189" s="58"/>
      <c r="T189" s="58"/>
      <c r="U189" s="58"/>
    </row>
    <row r="190" spans="1:21" ht="15" customHeight="1" x14ac:dyDescent="0.35">
      <c r="A190" s="61" t="s">
        <v>122</v>
      </c>
      <c r="B190" s="87">
        <v>1526</v>
      </c>
      <c r="C190" s="87" t="s">
        <v>146</v>
      </c>
      <c r="D190" s="88">
        <v>1578</v>
      </c>
      <c r="E190" s="87" t="s">
        <v>147</v>
      </c>
      <c r="G190" s="58">
        <v>8</v>
      </c>
      <c r="H190" s="58">
        <v>0</v>
      </c>
      <c r="I190" s="58">
        <v>8</v>
      </c>
      <c r="J190" s="86"/>
      <c r="K190" s="58">
        <v>0</v>
      </c>
      <c r="L190" s="58">
        <v>0</v>
      </c>
      <c r="M190" s="58">
        <v>0</v>
      </c>
      <c r="N190" s="86"/>
      <c r="O190" s="58">
        <v>5615.0376315578033</v>
      </c>
      <c r="P190" s="58">
        <v>157</v>
      </c>
      <c r="Q190" s="58">
        <v>5772.0376315578033</v>
      </c>
      <c r="R190" s="86"/>
      <c r="S190" s="58"/>
      <c r="T190" s="58"/>
      <c r="U190" s="58"/>
    </row>
    <row r="191" spans="1:21" ht="15" customHeight="1" x14ac:dyDescent="0.35">
      <c r="A191" s="61" t="s">
        <v>122</v>
      </c>
      <c r="B191" s="87"/>
      <c r="C191" s="87" t="s">
        <v>496</v>
      </c>
      <c r="D191" s="88">
        <v>1578</v>
      </c>
      <c r="E191" s="87" t="s">
        <v>147</v>
      </c>
      <c r="G191" s="58"/>
      <c r="H191" s="58"/>
      <c r="I191" s="58"/>
      <c r="J191" s="86"/>
      <c r="K191" s="58"/>
      <c r="L191" s="58"/>
      <c r="M191" s="58"/>
      <c r="N191" s="86"/>
      <c r="O191" s="58"/>
      <c r="P191" s="58"/>
      <c r="Q191" s="58"/>
      <c r="R191" s="86"/>
      <c r="S191" s="58">
        <v>20656.642578125</v>
      </c>
      <c r="T191" s="58">
        <v>6947.09716796875</v>
      </c>
      <c r="U191" s="58">
        <v>27603.73828125</v>
      </c>
    </row>
    <row r="192" spans="1:21" ht="15" customHeight="1" x14ac:dyDescent="0.35">
      <c r="A192" s="61" t="s">
        <v>122</v>
      </c>
      <c r="B192" s="87">
        <v>1548</v>
      </c>
      <c r="C192" s="87" t="s">
        <v>151</v>
      </c>
      <c r="D192" s="88">
        <v>1579</v>
      </c>
      <c r="E192" s="87" t="s">
        <v>150</v>
      </c>
      <c r="G192" s="58">
        <v>28815</v>
      </c>
      <c r="H192" s="58">
        <v>8053</v>
      </c>
      <c r="I192" s="58">
        <v>36868</v>
      </c>
      <c r="J192" s="86"/>
      <c r="K192" s="58">
        <v>22633</v>
      </c>
      <c r="L192" s="58">
        <v>4851</v>
      </c>
      <c r="M192" s="58">
        <v>27484</v>
      </c>
      <c r="N192" s="86"/>
      <c r="O192" s="58">
        <v>33437.869848156166</v>
      </c>
      <c r="P192" s="58">
        <v>34809.446511627873</v>
      </c>
      <c r="Q192" s="58">
        <v>68247.316359784047</v>
      </c>
      <c r="R192" s="86"/>
      <c r="S192" s="58"/>
      <c r="T192" s="58"/>
      <c r="U192" s="58"/>
    </row>
    <row r="193" spans="1:22" ht="15" customHeight="1" x14ac:dyDescent="0.35">
      <c r="A193" s="61" t="s">
        <v>122</v>
      </c>
      <c r="B193" s="87">
        <v>1551</v>
      </c>
      <c r="C193" s="87" t="s">
        <v>149</v>
      </c>
      <c r="D193" s="88">
        <v>1579</v>
      </c>
      <c r="E193" s="87" t="s">
        <v>150</v>
      </c>
      <c r="G193" s="58">
        <v>3723</v>
      </c>
      <c r="H193" s="58">
        <v>13912</v>
      </c>
      <c r="I193" s="58">
        <v>17635</v>
      </c>
      <c r="J193" s="86"/>
      <c r="K193" s="58">
        <v>2213</v>
      </c>
      <c r="L193" s="58">
        <v>133</v>
      </c>
      <c r="M193" s="58">
        <v>2346</v>
      </c>
      <c r="N193" s="86"/>
      <c r="O193" s="58">
        <v>8778.9375271149584</v>
      </c>
      <c r="P193" s="58">
        <v>7306.7953488372004</v>
      </c>
      <c r="Q193" s="58">
        <v>16085.732875952159</v>
      </c>
      <c r="R193" s="86"/>
      <c r="S193" s="58"/>
      <c r="T193" s="58"/>
      <c r="U193" s="58"/>
    </row>
    <row r="194" spans="1:22" ht="15" customHeight="1" x14ac:dyDescent="0.35">
      <c r="A194" s="61" t="s">
        <v>122</v>
      </c>
      <c r="B194" s="87"/>
      <c r="C194" s="87" t="s">
        <v>496</v>
      </c>
      <c r="D194" s="88">
        <v>1579</v>
      </c>
      <c r="E194" s="87" t="s">
        <v>150</v>
      </c>
      <c r="G194" s="58"/>
      <c r="H194" s="58"/>
      <c r="I194" s="58"/>
      <c r="J194" s="86"/>
      <c r="K194" s="58"/>
      <c r="L194" s="58"/>
      <c r="M194" s="58"/>
      <c r="N194" s="86"/>
      <c r="O194" s="58"/>
      <c r="P194" s="58"/>
      <c r="Q194" s="58"/>
      <c r="R194" s="86"/>
      <c r="S194" s="58">
        <v>37231.44921875</v>
      </c>
      <c r="T194" s="58">
        <v>45445.37109375</v>
      </c>
      <c r="U194" s="58">
        <v>82676.8203125</v>
      </c>
    </row>
    <row r="195" spans="1:22" ht="15" customHeight="1" x14ac:dyDescent="0.35">
      <c r="A195" s="61" t="s">
        <v>122</v>
      </c>
      <c r="B195" s="87">
        <v>1502</v>
      </c>
      <c r="C195" s="87" t="s">
        <v>153</v>
      </c>
      <c r="D195" s="88">
        <v>1506</v>
      </c>
      <c r="E195" s="87" t="s">
        <v>153</v>
      </c>
      <c r="G195" s="58">
        <v>169882.00000000314</v>
      </c>
      <c r="H195" s="58">
        <v>14352.000000000002</v>
      </c>
      <c r="I195" s="58">
        <v>184234.00000000314</v>
      </c>
      <c r="J195" s="86"/>
      <c r="K195" s="58">
        <v>199398.91666666631</v>
      </c>
      <c r="L195" s="58">
        <v>14229.357142856734</v>
      </c>
      <c r="M195" s="58">
        <v>213628.27380952303</v>
      </c>
      <c r="N195" s="86"/>
      <c r="O195" s="58">
        <v>338587.36191024224</v>
      </c>
      <c r="P195" s="58">
        <v>41296.989307918222</v>
      </c>
      <c r="Q195" s="58">
        <v>379884.35121816047</v>
      </c>
      <c r="R195" s="86"/>
      <c r="S195" s="58"/>
      <c r="T195" s="58"/>
      <c r="U195" s="58"/>
    </row>
    <row r="196" spans="1:22" ht="15" customHeight="1" x14ac:dyDescent="0.35">
      <c r="A196" s="61" t="s">
        <v>122</v>
      </c>
      <c r="B196" s="87">
        <v>1543</v>
      </c>
      <c r="C196" s="87" t="s">
        <v>152</v>
      </c>
      <c r="D196" s="88">
        <v>1506</v>
      </c>
      <c r="E196" s="87" t="s">
        <v>153</v>
      </c>
      <c r="G196" s="58">
        <v>1150</v>
      </c>
      <c r="H196" s="58">
        <v>1481</v>
      </c>
      <c r="I196" s="58">
        <v>2631</v>
      </c>
      <c r="J196" s="86"/>
      <c r="K196" s="58">
        <v>165</v>
      </c>
      <c r="L196" s="58">
        <v>3895</v>
      </c>
      <c r="M196" s="58">
        <v>4060</v>
      </c>
      <c r="N196" s="86"/>
      <c r="O196" s="58">
        <v>10029.924511930569</v>
      </c>
      <c r="P196" s="58">
        <v>8546.2590011614411</v>
      </c>
      <c r="Q196" s="58">
        <v>18576.183513092008</v>
      </c>
      <c r="R196" s="86"/>
      <c r="S196" s="58"/>
      <c r="T196" s="58"/>
      <c r="U196" s="58"/>
    </row>
    <row r="197" spans="1:22" ht="15" customHeight="1" x14ac:dyDescent="0.35">
      <c r="A197" s="61" t="s">
        <v>122</v>
      </c>
      <c r="B197" s="87">
        <v>1545</v>
      </c>
      <c r="C197" s="87" t="s">
        <v>154</v>
      </c>
      <c r="D197" s="88">
        <v>1506</v>
      </c>
      <c r="E197" s="87" t="s">
        <v>153</v>
      </c>
      <c r="G197" s="58">
        <v>2048</v>
      </c>
      <c r="H197" s="58">
        <v>891</v>
      </c>
      <c r="I197" s="58">
        <v>2939</v>
      </c>
      <c r="J197" s="86"/>
      <c r="K197" s="58">
        <v>2045</v>
      </c>
      <c r="L197" s="58">
        <v>0</v>
      </c>
      <c r="M197" s="58">
        <v>2045</v>
      </c>
      <c r="N197" s="86"/>
      <c r="O197" s="58">
        <v>5669.9583514099704</v>
      </c>
      <c r="P197" s="58">
        <v>5841.1627906976701</v>
      </c>
      <c r="Q197" s="58">
        <v>11511.12114210764</v>
      </c>
      <c r="R197" s="86"/>
      <c r="S197" s="58"/>
      <c r="T197" s="58"/>
      <c r="U197" s="58"/>
    </row>
    <row r="198" spans="1:22" ht="15" customHeight="1" x14ac:dyDescent="0.35">
      <c r="A198" s="61" t="s">
        <v>122</v>
      </c>
      <c r="B198" s="87"/>
      <c r="C198" s="87" t="s">
        <v>496</v>
      </c>
      <c r="D198" s="88">
        <v>1506</v>
      </c>
      <c r="E198" s="87" t="s">
        <v>153</v>
      </c>
      <c r="G198" s="58"/>
      <c r="H198" s="58"/>
      <c r="I198" s="58"/>
      <c r="J198" s="86"/>
      <c r="K198" s="58"/>
      <c r="L198" s="58"/>
      <c r="M198" s="58"/>
      <c r="N198" s="86"/>
      <c r="O198" s="58"/>
      <c r="P198" s="58"/>
      <c r="Q198" s="58"/>
      <c r="R198" s="86"/>
      <c r="S198" s="58">
        <v>267558.625</v>
      </c>
      <c r="T198" s="58">
        <v>55432.90625</v>
      </c>
      <c r="U198" s="58">
        <v>322991.53125</v>
      </c>
    </row>
    <row r="199" spans="1:22" ht="15" customHeight="1" x14ac:dyDescent="0.35">
      <c r="A199" s="61" t="s">
        <v>122</v>
      </c>
      <c r="B199" s="87">
        <v>1504</v>
      </c>
      <c r="C199" s="87" t="s">
        <v>156</v>
      </c>
      <c r="D199" s="88">
        <v>1507</v>
      </c>
      <c r="E199" s="87" t="s">
        <v>156</v>
      </c>
      <c r="G199" s="58">
        <v>264049.9999999929</v>
      </c>
      <c r="H199" s="58">
        <v>58165</v>
      </c>
      <c r="I199" s="58">
        <v>322214.9999999929</v>
      </c>
      <c r="J199" s="86"/>
      <c r="K199" s="58">
        <v>236573.47368421254</v>
      </c>
      <c r="L199" s="58">
        <v>61331</v>
      </c>
      <c r="M199" s="58">
        <v>297904.47368421254</v>
      </c>
      <c r="N199" s="86"/>
      <c r="O199" s="58">
        <v>529942.04094018287</v>
      </c>
      <c r="P199" s="58">
        <v>186599.10385757097</v>
      </c>
      <c r="Q199" s="58">
        <v>716541.14479775378</v>
      </c>
      <c r="R199" s="86"/>
      <c r="S199" s="58"/>
      <c r="T199" s="58"/>
      <c r="U199" s="58"/>
    </row>
    <row r="200" spans="1:22" ht="15" customHeight="1" x14ac:dyDescent="0.35">
      <c r="A200" s="61" t="s">
        <v>122</v>
      </c>
      <c r="B200" s="87">
        <v>1523</v>
      </c>
      <c r="C200" s="87" t="s">
        <v>157</v>
      </c>
      <c r="D200" s="88">
        <v>1507</v>
      </c>
      <c r="E200" s="87" t="s">
        <v>156</v>
      </c>
      <c r="G200" s="58">
        <v>5958</v>
      </c>
      <c r="H200" s="58">
        <v>369</v>
      </c>
      <c r="I200" s="58">
        <v>6327</v>
      </c>
      <c r="J200" s="86"/>
      <c r="K200" s="58">
        <v>2628</v>
      </c>
      <c r="L200" s="58">
        <v>466</v>
      </c>
      <c r="M200" s="58">
        <v>3094</v>
      </c>
      <c r="N200" s="86"/>
      <c r="O200" s="58">
        <v>12183.968763557481</v>
      </c>
      <c r="P200" s="58">
        <v>6113.3207510646498</v>
      </c>
      <c r="Q200" s="58">
        <v>18297.289514622131</v>
      </c>
      <c r="R200" s="86"/>
      <c r="S200" s="58"/>
      <c r="T200" s="58"/>
      <c r="U200" s="58"/>
    </row>
    <row r="201" spans="1:22" ht="15" customHeight="1" x14ac:dyDescent="0.35">
      <c r="A201" s="61" t="s">
        <v>122</v>
      </c>
      <c r="B201" s="87">
        <v>1529</v>
      </c>
      <c r="C201" s="87" t="s">
        <v>159</v>
      </c>
      <c r="D201" s="88">
        <v>1507</v>
      </c>
      <c r="E201" s="87" t="s">
        <v>156</v>
      </c>
      <c r="G201" s="58">
        <v>11001</v>
      </c>
      <c r="H201" s="58">
        <v>725</v>
      </c>
      <c r="I201" s="58">
        <v>11726</v>
      </c>
      <c r="J201" s="86"/>
      <c r="K201" s="58">
        <v>13578</v>
      </c>
      <c r="L201" s="58">
        <v>0</v>
      </c>
      <c r="M201" s="58">
        <v>13578</v>
      </c>
      <c r="N201" s="86"/>
      <c r="O201" s="58">
        <v>27546.864642082423</v>
      </c>
      <c r="P201" s="58">
        <v>1143</v>
      </c>
      <c r="Q201" s="58">
        <v>28689.864642082423</v>
      </c>
      <c r="R201" s="86"/>
      <c r="S201" s="58"/>
      <c r="T201" s="58"/>
      <c r="U201" s="58"/>
    </row>
    <row r="202" spans="1:22" ht="15" customHeight="1" x14ac:dyDescent="0.35">
      <c r="A202" s="61" t="s">
        <v>122</v>
      </c>
      <c r="B202" s="87">
        <v>1534</v>
      </c>
      <c r="C202" s="87" t="s">
        <v>155</v>
      </c>
      <c r="D202" s="88">
        <v>1507</v>
      </c>
      <c r="E202" s="87" t="s">
        <v>156</v>
      </c>
      <c r="G202" s="58">
        <v>27225.00000001333</v>
      </c>
      <c r="H202" s="58">
        <v>1308</v>
      </c>
      <c r="I202" s="58">
        <v>28533.00000001333</v>
      </c>
      <c r="J202" s="86"/>
      <c r="K202" s="58">
        <v>47644.202898556432</v>
      </c>
      <c r="L202" s="58">
        <v>1478</v>
      </c>
      <c r="M202" s="58">
        <v>49122.202898556432</v>
      </c>
      <c r="N202" s="86"/>
      <c r="O202" s="58">
        <v>56044.849107488859</v>
      </c>
      <c r="P202" s="58">
        <v>15087.76500193573</v>
      </c>
      <c r="Q202" s="58">
        <v>71132.614109424583</v>
      </c>
      <c r="R202" s="86"/>
      <c r="S202" s="58"/>
      <c r="T202" s="58"/>
      <c r="U202" s="58"/>
    </row>
    <row r="203" spans="1:22" ht="15" customHeight="1" x14ac:dyDescent="0.35">
      <c r="A203" s="61" t="s">
        <v>122</v>
      </c>
      <c r="B203" s="87">
        <v>1546</v>
      </c>
      <c r="C203" s="87" t="s">
        <v>158</v>
      </c>
      <c r="D203" s="88">
        <v>1507</v>
      </c>
      <c r="E203" s="87" t="s">
        <v>156</v>
      </c>
      <c r="G203" s="58">
        <v>5490</v>
      </c>
      <c r="H203" s="58">
        <v>1306</v>
      </c>
      <c r="I203" s="58">
        <v>6796</v>
      </c>
      <c r="J203" s="86"/>
      <c r="K203" s="58">
        <v>6659</v>
      </c>
      <c r="L203" s="58">
        <v>0</v>
      </c>
      <c r="M203" s="58">
        <v>6659</v>
      </c>
      <c r="N203" s="86"/>
      <c r="O203" s="58">
        <v>9047.968763557481</v>
      </c>
      <c r="P203" s="58">
        <v>453.93825009678602</v>
      </c>
      <c r="Q203" s="58">
        <v>9501.9070136542668</v>
      </c>
      <c r="R203" s="86"/>
      <c r="S203" s="58"/>
      <c r="T203" s="58"/>
      <c r="U203" s="58"/>
    </row>
    <row r="204" spans="1:22" ht="15" customHeight="1" x14ac:dyDescent="0.35">
      <c r="A204" s="61" t="s">
        <v>122</v>
      </c>
      <c r="B204" s="87"/>
      <c r="C204" s="87" t="s">
        <v>496</v>
      </c>
      <c r="D204" s="88">
        <v>1507</v>
      </c>
      <c r="E204" s="87" t="s">
        <v>156</v>
      </c>
      <c r="G204" s="58"/>
      <c r="H204" s="58"/>
      <c r="I204" s="58"/>
      <c r="J204" s="86"/>
      <c r="K204" s="58"/>
      <c r="L204" s="58"/>
      <c r="M204" s="58"/>
      <c r="N204" s="86"/>
      <c r="O204" s="58"/>
      <c r="P204" s="58"/>
      <c r="Q204" s="58"/>
      <c r="R204" s="86"/>
      <c r="S204" s="58">
        <v>469651.4375</v>
      </c>
      <c r="T204" s="58">
        <v>210068.53125</v>
      </c>
      <c r="U204" s="58">
        <v>679720</v>
      </c>
    </row>
    <row r="205" spans="1:22" s="65" customFormat="1" ht="15" customHeight="1" x14ac:dyDescent="0.35">
      <c r="A205" s="63" t="s">
        <v>590</v>
      </c>
      <c r="B205" s="89"/>
      <c r="C205" s="89"/>
      <c r="D205" s="90"/>
      <c r="E205" s="89"/>
      <c r="G205" s="91">
        <f>SUM(G165:G204)</f>
        <v>1088010.1491732476</v>
      </c>
      <c r="H205" s="91">
        <f t="shared" ref="H205:I205" si="21">SUM(H165:H204)</f>
        <v>286318</v>
      </c>
      <c r="I205" s="91">
        <f t="shared" si="21"/>
        <v>1374328.1491732474</v>
      </c>
      <c r="J205" s="92"/>
      <c r="K205" s="91">
        <f>SUM(K165:K204)</f>
        <v>1134714.4179802502</v>
      </c>
      <c r="L205" s="91">
        <f t="shared" ref="L205" si="22">SUM(L165:L204)</f>
        <v>231346.23593073071</v>
      </c>
      <c r="M205" s="91">
        <f t="shared" ref="M205" si="23">SUM(M165:M204)</f>
        <v>1366060.653910981</v>
      </c>
      <c r="N205" s="92"/>
      <c r="O205" s="91">
        <f>SUM(O165:O204)</f>
        <v>2012038.0032397388</v>
      </c>
      <c r="P205" s="91">
        <f t="shared" ref="P205" si="24">SUM(P165:P204)</f>
        <v>760943.20201055624</v>
      </c>
      <c r="Q205" s="91">
        <f t="shared" ref="Q205" si="25">SUM(Q165:Q204)</f>
        <v>2772981.2052502949</v>
      </c>
      <c r="R205" s="92"/>
      <c r="S205" s="91">
        <f>SUM(S165:S204)</f>
        <v>1582080.3979492188</v>
      </c>
      <c r="T205" s="91">
        <f t="shared" ref="T205" si="26">SUM(T165:T204)</f>
        <v>735319.68383789063</v>
      </c>
      <c r="U205" s="91">
        <f t="shared" ref="U205" si="27">SUM(U165:U204)</f>
        <v>2317400.099609375</v>
      </c>
    </row>
    <row r="206" spans="1:22" ht="15" customHeight="1" x14ac:dyDescent="0.35">
      <c r="A206" s="55"/>
      <c r="B206" s="55"/>
      <c r="C206" s="55"/>
      <c r="D206" s="85"/>
      <c r="E206" s="55"/>
      <c r="F206" s="55"/>
      <c r="G206" s="57"/>
      <c r="H206" s="57"/>
      <c r="I206" s="57"/>
      <c r="J206" s="55"/>
      <c r="K206" s="57"/>
      <c r="L206" s="57"/>
      <c r="M206" s="57"/>
      <c r="N206" s="55"/>
      <c r="O206" s="57"/>
      <c r="P206" s="57"/>
      <c r="Q206" s="57"/>
      <c r="R206" s="55"/>
      <c r="S206" s="57"/>
      <c r="T206" s="57"/>
      <c r="U206" s="57"/>
      <c r="V206" s="55"/>
    </row>
    <row r="207" spans="1:22" ht="15" customHeight="1" x14ac:dyDescent="0.35">
      <c r="A207" s="61" t="s">
        <v>358</v>
      </c>
      <c r="B207" s="87">
        <v>1201</v>
      </c>
      <c r="C207" s="87" t="s">
        <v>359</v>
      </c>
      <c r="D207" s="88">
        <v>4601</v>
      </c>
      <c r="E207" s="87" t="s">
        <v>359</v>
      </c>
      <c r="G207" s="58">
        <v>2045943.0895335586</v>
      </c>
      <c r="H207" s="58">
        <v>1268768.8981613035</v>
      </c>
      <c r="I207" s="58">
        <v>3314711.9876948623</v>
      </c>
      <c r="J207" s="86"/>
      <c r="K207" s="58">
        <v>2296827.8921262701</v>
      </c>
      <c r="L207" s="58">
        <v>1357832.0255800025</v>
      </c>
      <c r="M207" s="58">
        <v>3654659.9177062726</v>
      </c>
      <c r="N207" s="86"/>
      <c r="O207" s="58">
        <v>3418111.0443909308</v>
      </c>
      <c r="P207" s="58">
        <v>1948869.1620584044</v>
      </c>
      <c r="Q207" s="58">
        <v>5366980.2064493354</v>
      </c>
      <c r="R207" s="86"/>
      <c r="S207" s="58">
        <v>3562229.75</v>
      </c>
      <c r="T207" s="58">
        <v>1954725.5</v>
      </c>
      <c r="U207" s="58">
        <v>5516955.5</v>
      </c>
    </row>
    <row r="208" spans="1:22" ht="15" customHeight="1" x14ac:dyDescent="0.35">
      <c r="A208" s="61" t="s">
        <v>358</v>
      </c>
      <c r="B208" s="87">
        <v>1211</v>
      </c>
      <c r="C208" s="87" t="s">
        <v>360</v>
      </c>
      <c r="D208" s="88">
        <v>4611</v>
      </c>
      <c r="E208" s="87" t="s">
        <v>360</v>
      </c>
      <c r="G208" s="58">
        <v>11138</v>
      </c>
      <c r="H208" s="58">
        <v>0</v>
      </c>
      <c r="I208" s="58">
        <v>11138</v>
      </c>
      <c r="J208" s="86"/>
      <c r="K208" s="58">
        <v>16941.870967741394</v>
      </c>
      <c r="L208" s="58">
        <v>0</v>
      </c>
      <c r="M208" s="58">
        <v>16941.870967741394</v>
      </c>
      <c r="N208" s="86"/>
      <c r="O208" s="58">
        <v>23523.95041322313</v>
      </c>
      <c r="P208" s="58">
        <v>0</v>
      </c>
      <c r="Q208" s="58">
        <v>23523.95041322313</v>
      </c>
      <c r="R208" s="86"/>
      <c r="S208" s="58">
        <v>18803</v>
      </c>
      <c r="T208" s="58">
        <v>0</v>
      </c>
      <c r="U208" s="58">
        <v>18803</v>
      </c>
    </row>
    <row r="209" spans="1:21" ht="15" customHeight="1" x14ac:dyDescent="0.35">
      <c r="A209" s="61" t="s">
        <v>358</v>
      </c>
      <c r="B209" s="87">
        <v>1216</v>
      </c>
      <c r="C209" s="87" t="s">
        <v>361</v>
      </c>
      <c r="D209" s="88">
        <v>4612</v>
      </c>
      <c r="E209" s="87" t="s">
        <v>361</v>
      </c>
      <c r="G209" s="58">
        <v>721</v>
      </c>
      <c r="H209" s="58">
        <v>0</v>
      </c>
      <c r="I209" s="58">
        <v>721</v>
      </c>
      <c r="J209" s="86"/>
      <c r="K209" s="58">
        <v>10001</v>
      </c>
      <c r="L209" s="58">
        <v>0</v>
      </c>
      <c r="M209" s="58">
        <v>10001</v>
      </c>
      <c r="N209" s="86"/>
      <c r="O209" s="58">
        <v>2688.6103896103891</v>
      </c>
      <c r="P209" s="58">
        <v>7080.2121322193898</v>
      </c>
      <c r="Q209" s="58">
        <v>9768.8225218297794</v>
      </c>
      <c r="R209" s="86"/>
      <c r="S209" s="58">
        <v>2831</v>
      </c>
      <c r="T209" s="58">
        <v>5346.24755859375</v>
      </c>
      <c r="U209" s="58">
        <v>8177.24755859375</v>
      </c>
    </row>
    <row r="210" spans="1:21" ht="15" customHeight="1" x14ac:dyDescent="0.35">
      <c r="A210" s="61" t="s">
        <v>358</v>
      </c>
      <c r="B210" s="87">
        <v>1219</v>
      </c>
      <c r="C210" s="87" t="s">
        <v>362</v>
      </c>
      <c r="D210" s="88">
        <v>4613</v>
      </c>
      <c r="E210" s="87" t="s">
        <v>362</v>
      </c>
      <c r="G210" s="58">
        <v>15457</v>
      </c>
      <c r="H210" s="58">
        <v>1288</v>
      </c>
      <c r="I210" s="58">
        <v>16745</v>
      </c>
      <c r="J210" s="86"/>
      <c r="K210" s="58">
        <v>11538</v>
      </c>
      <c r="L210" s="58">
        <v>9617</v>
      </c>
      <c r="M210" s="58">
        <v>21155</v>
      </c>
      <c r="N210" s="86"/>
      <c r="O210" s="58">
        <v>11197.80303030303</v>
      </c>
      <c r="P210" s="58">
        <v>14641.171231383902</v>
      </c>
      <c r="Q210" s="58">
        <v>25838.974261686933</v>
      </c>
      <c r="R210" s="86"/>
      <c r="S210" s="58">
        <v>25647</v>
      </c>
      <c r="T210" s="58">
        <v>12105.470703125</v>
      </c>
      <c r="U210" s="58">
        <v>37752.47265625</v>
      </c>
    </row>
    <row r="211" spans="1:21" ht="15" customHeight="1" x14ac:dyDescent="0.35">
      <c r="A211" s="61" t="s">
        <v>358</v>
      </c>
      <c r="B211" s="87">
        <v>1221</v>
      </c>
      <c r="C211" s="87" t="s">
        <v>363</v>
      </c>
      <c r="D211" s="88">
        <v>4614</v>
      </c>
      <c r="E211" s="87" t="s">
        <v>363</v>
      </c>
      <c r="G211" s="58">
        <v>64710</v>
      </c>
      <c r="H211" s="58">
        <v>14674</v>
      </c>
      <c r="I211" s="58">
        <v>79384</v>
      </c>
      <c r="J211" s="86"/>
      <c r="K211" s="58">
        <v>59995</v>
      </c>
      <c r="L211" s="58">
        <v>15190</v>
      </c>
      <c r="M211" s="58">
        <v>75185</v>
      </c>
      <c r="N211" s="86"/>
      <c r="O211" s="58">
        <v>131741.3951803107</v>
      </c>
      <c r="P211" s="58">
        <v>43726.561787141291</v>
      </c>
      <c r="Q211" s="58">
        <v>175467.95696745199</v>
      </c>
      <c r="R211" s="86"/>
      <c r="S211" s="58">
        <v>164151.421875</v>
      </c>
      <c r="T211" s="58">
        <v>40653.88671875</v>
      </c>
      <c r="U211" s="58">
        <v>204805.3125</v>
      </c>
    </row>
    <row r="212" spans="1:21" ht="15" customHeight="1" x14ac:dyDescent="0.35">
      <c r="A212" s="61" t="s">
        <v>358</v>
      </c>
      <c r="B212" s="87">
        <v>1222</v>
      </c>
      <c r="C212" s="87" t="s">
        <v>364</v>
      </c>
      <c r="D212" s="88">
        <v>4615</v>
      </c>
      <c r="E212" s="87" t="s">
        <v>364</v>
      </c>
      <c r="G212" s="58">
        <v>17188</v>
      </c>
      <c r="H212" s="58">
        <v>0</v>
      </c>
      <c r="I212" s="58">
        <v>17188</v>
      </c>
      <c r="J212" s="86"/>
      <c r="K212" s="58">
        <v>18198</v>
      </c>
      <c r="L212" s="58">
        <v>0</v>
      </c>
      <c r="M212" s="58">
        <v>18198</v>
      </c>
      <c r="N212" s="86"/>
      <c r="O212" s="58">
        <v>10300</v>
      </c>
      <c r="P212" s="58">
        <v>0</v>
      </c>
      <c r="Q212" s="58">
        <v>10300</v>
      </c>
      <c r="R212" s="86"/>
      <c r="S212" s="58">
        <v>9909</v>
      </c>
      <c r="T212" s="58">
        <v>0</v>
      </c>
      <c r="U212" s="58">
        <v>9909</v>
      </c>
    </row>
    <row r="213" spans="1:21" ht="15" customHeight="1" x14ac:dyDescent="0.35">
      <c r="A213" s="61" t="s">
        <v>358</v>
      </c>
      <c r="B213" s="87">
        <v>1223</v>
      </c>
      <c r="C213" s="87" t="s">
        <v>365</v>
      </c>
      <c r="D213" s="88">
        <v>4616</v>
      </c>
      <c r="E213" s="87" t="s">
        <v>365</v>
      </c>
      <c r="G213" s="58">
        <v>2404</v>
      </c>
      <c r="H213" s="58">
        <v>0</v>
      </c>
      <c r="I213" s="58">
        <v>2404</v>
      </c>
      <c r="J213" s="86"/>
      <c r="K213" s="58">
        <v>1248</v>
      </c>
      <c r="L213" s="58">
        <v>0</v>
      </c>
      <c r="M213" s="58">
        <v>1248</v>
      </c>
      <c r="N213" s="86"/>
      <c r="O213" s="58">
        <v>4973</v>
      </c>
      <c r="P213" s="58">
        <v>62</v>
      </c>
      <c r="Q213" s="58">
        <v>5035</v>
      </c>
      <c r="R213" s="86"/>
      <c r="S213" s="58">
        <v>6074</v>
      </c>
      <c r="T213" s="58">
        <v>0</v>
      </c>
      <c r="U213" s="58">
        <v>6074</v>
      </c>
    </row>
    <row r="214" spans="1:21" ht="15" customHeight="1" x14ac:dyDescent="0.35">
      <c r="A214" s="61" t="s">
        <v>358</v>
      </c>
      <c r="B214" s="87">
        <v>1224</v>
      </c>
      <c r="C214" s="87" t="s">
        <v>366</v>
      </c>
      <c r="D214" s="88">
        <v>4617</v>
      </c>
      <c r="E214" s="87" t="s">
        <v>366</v>
      </c>
      <c r="G214" s="58">
        <v>21901</v>
      </c>
      <c r="H214" s="58">
        <v>0</v>
      </c>
      <c r="I214" s="58">
        <v>21901</v>
      </c>
      <c r="J214" s="86"/>
      <c r="K214" s="58">
        <v>30210</v>
      </c>
      <c r="L214" s="58">
        <v>889</v>
      </c>
      <c r="M214" s="58">
        <v>31099</v>
      </c>
      <c r="N214" s="86"/>
      <c r="O214" s="58">
        <v>68886.458677685951</v>
      </c>
      <c r="P214" s="58">
        <v>19470.639377457417</v>
      </c>
      <c r="Q214" s="58">
        <v>88357.098055143375</v>
      </c>
      <c r="R214" s="86"/>
      <c r="S214" s="58">
        <v>56741.89453125</v>
      </c>
      <c r="T214" s="58">
        <v>19357.021484375</v>
      </c>
      <c r="U214" s="58">
        <v>76098.9140625</v>
      </c>
    </row>
    <row r="215" spans="1:21" ht="15" customHeight="1" x14ac:dyDescent="0.35">
      <c r="A215" s="61" t="s">
        <v>358</v>
      </c>
      <c r="B215" s="87">
        <v>1232</v>
      </c>
      <c r="C215" s="87" t="s">
        <v>367</v>
      </c>
      <c r="D215" s="88">
        <v>4619</v>
      </c>
      <c r="E215" s="87" t="s">
        <v>367</v>
      </c>
      <c r="G215" s="58">
        <v>31092</v>
      </c>
      <c r="H215" s="58">
        <v>8928</v>
      </c>
      <c r="I215" s="58">
        <v>40020</v>
      </c>
      <c r="J215" s="86"/>
      <c r="K215" s="58">
        <v>40380</v>
      </c>
      <c r="L215" s="58">
        <v>9962</v>
      </c>
      <c r="M215" s="58">
        <v>50342</v>
      </c>
      <c r="N215" s="86"/>
      <c r="O215" s="58">
        <v>49804</v>
      </c>
      <c r="P215" s="58">
        <v>5789</v>
      </c>
      <c r="Q215" s="58">
        <v>55593</v>
      </c>
      <c r="R215" s="86"/>
      <c r="S215" s="58">
        <v>53229</v>
      </c>
      <c r="T215" s="58">
        <v>6752</v>
      </c>
      <c r="U215" s="58">
        <v>59981</v>
      </c>
    </row>
    <row r="216" spans="1:21" ht="15" customHeight="1" x14ac:dyDescent="0.35">
      <c r="A216" s="61" t="s">
        <v>358</v>
      </c>
      <c r="B216" s="87">
        <v>1233</v>
      </c>
      <c r="C216" s="87" t="s">
        <v>368</v>
      </c>
      <c r="D216" s="88">
        <v>4620</v>
      </c>
      <c r="E216" s="87" t="s">
        <v>368</v>
      </c>
      <c r="G216" s="58">
        <v>24692</v>
      </c>
      <c r="H216" s="58">
        <v>0</v>
      </c>
      <c r="I216" s="58">
        <v>24692</v>
      </c>
      <c r="J216" s="86"/>
      <c r="K216" s="58">
        <v>33433</v>
      </c>
      <c r="L216" s="58">
        <v>490</v>
      </c>
      <c r="M216" s="58">
        <v>33923</v>
      </c>
      <c r="N216" s="86"/>
      <c r="O216" s="58">
        <v>38851.950777202073</v>
      </c>
      <c r="P216" s="58">
        <v>0</v>
      </c>
      <c r="Q216" s="58">
        <v>38851.950777202073</v>
      </c>
      <c r="R216" s="86"/>
      <c r="S216" s="58">
        <v>42304.71484375</v>
      </c>
      <c r="T216" s="58">
        <v>0</v>
      </c>
      <c r="U216" s="58">
        <v>42304.71484375</v>
      </c>
    </row>
    <row r="217" spans="1:21" ht="15" customHeight="1" x14ac:dyDescent="0.35">
      <c r="A217" s="61" t="s">
        <v>358</v>
      </c>
      <c r="B217" s="87">
        <v>1238</v>
      </c>
      <c r="C217" s="87" t="s">
        <v>369</v>
      </c>
      <c r="D217" s="88">
        <v>4622</v>
      </c>
      <c r="E217" s="87" t="s">
        <v>369</v>
      </c>
      <c r="G217" s="58">
        <v>16187</v>
      </c>
      <c r="H217" s="58">
        <v>3558</v>
      </c>
      <c r="I217" s="58">
        <v>19745</v>
      </c>
      <c r="J217" s="86"/>
      <c r="K217" s="58">
        <v>16082</v>
      </c>
      <c r="L217" s="58">
        <v>3527</v>
      </c>
      <c r="M217" s="58">
        <v>19609</v>
      </c>
      <c r="N217" s="86"/>
      <c r="O217" s="58">
        <v>72968.691193712904</v>
      </c>
      <c r="P217" s="58">
        <v>43585.733018525199</v>
      </c>
      <c r="Q217" s="58">
        <v>116554.42421223811</v>
      </c>
      <c r="R217" s="86"/>
      <c r="S217" s="58">
        <v>78265.421875</v>
      </c>
      <c r="T217" s="58">
        <v>39954.984375</v>
      </c>
      <c r="U217" s="58">
        <v>118220.40625</v>
      </c>
    </row>
    <row r="218" spans="1:21" ht="15" customHeight="1" x14ac:dyDescent="0.35">
      <c r="A218" s="61" t="s">
        <v>358</v>
      </c>
      <c r="B218" s="87">
        <v>1242</v>
      </c>
      <c r="C218" s="87" t="s">
        <v>370</v>
      </c>
      <c r="D218" s="88">
        <v>4623</v>
      </c>
      <c r="E218" s="87" t="s">
        <v>370</v>
      </c>
      <c r="G218" s="58">
        <v>5789</v>
      </c>
      <c r="H218" s="58">
        <v>0</v>
      </c>
      <c r="I218" s="58">
        <v>5789</v>
      </c>
      <c r="J218" s="86"/>
      <c r="K218" s="58">
        <v>7728</v>
      </c>
      <c r="L218" s="58">
        <v>0</v>
      </c>
      <c r="M218" s="58">
        <v>7728</v>
      </c>
      <c r="N218" s="86"/>
      <c r="O218" s="58">
        <v>4565</v>
      </c>
      <c r="P218" s="58">
        <v>0</v>
      </c>
      <c r="Q218" s="58">
        <v>4565</v>
      </c>
      <c r="R218" s="86"/>
      <c r="S218" s="58">
        <v>5368</v>
      </c>
      <c r="T218" s="58">
        <v>0</v>
      </c>
      <c r="U218" s="58">
        <v>5368</v>
      </c>
    </row>
    <row r="219" spans="1:21" ht="15" customHeight="1" x14ac:dyDescent="0.35">
      <c r="A219" s="61" t="s">
        <v>358</v>
      </c>
      <c r="B219" s="87">
        <v>1244</v>
      </c>
      <c r="C219" s="87" t="s">
        <v>371</v>
      </c>
      <c r="D219" s="88">
        <v>4625</v>
      </c>
      <c r="E219" s="87" t="s">
        <v>371</v>
      </c>
      <c r="G219" s="58">
        <v>19929</v>
      </c>
      <c r="H219" s="58">
        <v>5992.9999999988486</v>
      </c>
      <c r="I219" s="58">
        <v>25921.99999999885</v>
      </c>
      <c r="J219" s="86"/>
      <c r="K219" s="58">
        <v>18891</v>
      </c>
      <c r="L219" s="58">
        <v>8892.3333333321061</v>
      </c>
      <c r="M219" s="58">
        <v>27783.333333332106</v>
      </c>
      <c r="N219" s="86"/>
      <c r="O219" s="58">
        <v>31476.684801381689</v>
      </c>
      <c r="P219" s="58">
        <v>15867.0549400653</v>
      </c>
      <c r="Q219" s="58">
        <v>47343.739741446989</v>
      </c>
      <c r="R219" s="86"/>
      <c r="S219" s="58">
        <v>29248.93359375</v>
      </c>
      <c r="T219" s="58">
        <v>15419.87109375</v>
      </c>
      <c r="U219" s="58">
        <v>44668.8046875</v>
      </c>
    </row>
    <row r="220" spans="1:21" ht="15" customHeight="1" x14ac:dyDescent="0.35">
      <c r="A220" s="61" t="s">
        <v>358</v>
      </c>
      <c r="B220" s="87">
        <v>1247</v>
      </c>
      <c r="C220" s="87" t="s">
        <v>372</v>
      </c>
      <c r="D220" s="88">
        <v>4627</v>
      </c>
      <c r="E220" s="87" t="s">
        <v>372</v>
      </c>
      <c r="G220" s="58">
        <v>20914</v>
      </c>
      <c r="H220" s="58">
        <v>3458</v>
      </c>
      <c r="I220" s="58">
        <v>24372</v>
      </c>
      <c r="J220" s="86"/>
      <c r="K220" s="58">
        <v>14205</v>
      </c>
      <c r="L220" s="58">
        <v>6882</v>
      </c>
      <c r="M220" s="58">
        <v>21087</v>
      </c>
      <c r="N220" s="86"/>
      <c r="O220" s="58">
        <v>33730.210785450356</v>
      </c>
      <c r="P220" s="58">
        <v>4816</v>
      </c>
      <c r="Q220" s="58">
        <v>38546.210785450356</v>
      </c>
      <c r="R220" s="86"/>
      <c r="S220" s="58">
        <v>28028.060546875</v>
      </c>
      <c r="T220" s="58">
        <v>39178.859375</v>
      </c>
      <c r="U220" s="58">
        <v>67206.921875</v>
      </c>
    </row>
    <row r="221" spans="1:21" ht="15" customHeight="1" x14ac:dyDescent="0.35">
      <c r="A221" s="61" t="s">
        <v>358</v>
      </c>
      <c r="B221" s="87">
        <v>1251</v>
      </c>
      <c r="C221" s="87" t="s">
        <v>373</v>
      </c>
      <c r="D221" s="88">
        <v>4628</v>
      </c>
      <c r="E221" s="87" t="s">
        <v>373</v>
      </c>
      <c r="G221" s="58">
        <v>3287</v>
      </c>
      <c r="H221" s="58">
        <v>7090</v>
      </c>
      <c r="I221" s="58">
        <v>10377</v>
      </c>
      <c r="J221" s="86"/>
      <c r="K221" s="58">
        <v>3567</v>
      </c>
      <c r="L221" s="58">
        <v>10635.555555552461</v>
      </c>
      <c r="M221" s="58">
        <v>14202.555555552461</v>
      </c>
      <c r="N221" s="86"/>
      <c r="O221" s="58">
        <v>12192.50259067357</v>
      </c>
      <c r="P221" s="58">
        <v>16456</v>
      </c>
      <c r="Q221" s="58">
        <v>28648.502590673568</v>
      </c>
      <c r="R221" s="86"/>
      <c r="S221" s="58">
        <v>12204.7265625</v>
      </c>
      <c r="T221" s="58">
        <v>16603</v>
      </c>
      <c r="U221" s="58">
        <v>28807.7265625</v>
      </c>
    </row>
    <row r="222" spans="1:21" ht="15" customHeight="1" x14ac:dyDescent="0.35">
      <c r="A222" s="61" t="s">
        <v>358</v>
      </c>
      <c r="B222" s="87">
        <v>1252</v>
      </c>
      <c r="C222" s="87" t="s">
        <v>374</v>
      </c>
      <c r="D222" s="88">
        <v>4629</v>
      </c>
      <c r="E222" s="87" t="s">
        <v>374</v>
      </c>
      <c r="G222" s="58">
        <v>1525</v>
      </c>
      <c r="H222" s="58">
        <v>611</v>
      </c>
      <c r="I222" s="58">
        <v>2136</v>
      </c>
      <c r="J222" s="86"/>
      <c r="K222" s="58">
        <v>1978</v>
      </c>
      <c r="L222" s="58">
        <v>4242</v>
      </c>
      <c r="M222" s="58">
        <v>6220</v>
      </c>
      <c r="N222" s="86"/>
      <c r="O222" s="58">
        <v>1376</v>
      </c>
      <c r="P222" s="58">
        <v>14</v>
      </c>
      <c r="Q222" s="58">
        <v>1390</v>
      </c>
      <c r="R222" s="86"/>
      <c r="S222" s="58">
        <v>1911</v>
      </c>
      <c r="T222" s="58">
        <v>32</v>
      </c>
      <c r="U222" s="58">
        <v>1943</v>
      </c>
    </row>
    <row r="223" spans="1:21" ht="15" customHeight="1" x14ac:dyDescent="0.35">
      <c r="A223" s="61" t="s">
        <v>358</v>
      </c>
      <c r="B223" s="87">
        <v>1253</v>
      </c>
      <c r="C223" s="87" t="s">
        <v>375</v>
      </c>
      <c r="D223" s="88">
        <v>4630</v>
      </c>
      <c r="E223" s="87" t="s">
        <v>375</v>
      </c>
      <c r="G223" s="58">
        <v>5000</v>
      </c>
      <c r="H223" s="58">
        <v>14230</v>
      </c>
      <c r="I223" s="58">
        <v>19230</v>
      </c>
      <c r="J223" s="86"/>
      <c r="K223" s="58">
        <v>39435</v>
      </c>
      <c r="L223" s="58">
        <v>3464</v>
      </c>
      <c r="M223" s="58">
        <v>42899</v>
      </c>
      <c r="N223" s="86"/>
      <c r="O223" s="58">
        <v>13672.56041256171</v>
      </c>
      <c r="P223" s="58">
        <v>38554.593139222852</v>
      </c>
      <c r="Q223" s="58">
        <v>52227.153551784562</v>
      </c>
      <c r="R223" s="86"/>
      <c r="S223" s="58">
        <v>17934.052734375</v>
      </c>
      <c r="T223" s="58">
        <v>35668.453125</v>
      </c>
      <c r="U223" s="58">
        <v>53602.5078125</v>
      </c>
    </row>
    <row r="224" spans="1:21" ht="15" customHeight="1" x14ac:dyDescent="0.35">
      <c r="A224" s="61" t="s">
        <v>358</v>
      </c>
      <c r="B224" s="87">
        <v>1264</v>
      </c>
      <c r="C224" s="87" t="s">
        <v>376</v>
      </c>
      <c r="D224" s="88">
        <v>4632</v>
      </c>
      <c r="E224" s="87" t="s">
        <v>376</v>
      </c>
      <c r="G224" s="58">
        <v>5558</v>
      </c>
      <c r="H224" s="58">
        <v>6900</v>
      </c>
      <c r="I224" s="58">
        <v>12458</v>
      </c>
      <c r="J224" s="86"/>
      <c r="K224" s="58">
        <v>5927</v>
      </c>
      <c r="L224" s="58">
        <v>1521</v>
      </c>
      <c r="M224" s="58">
        <v>7448</v>
      </c>
      <c r="N224" s="86"/>
      <c r="O224" s="58">
        <v>4922</v>
      </c>
      <c r="P224" s="58">
        <v>4694</v>
      </c>
      <c r="Q224" s="58">
        <v>9616</v>
      </c>
      <c r="R224" s="86"/>
      <c r="S224" s="58">
        <v>9475</v>
      </c>
      <c r="T224" s="58">
        <v>3068</v>
      </c>
      <c r="U224" s="58">
        <v>12543</v>
      </c>
    </row>
    <row r="225" spans="1:21" ht="15" customHeight="1" x14ac:dyDescent="0.35">
      <c r="A225" s="61" t="s">
        <v>358</v>
      </c>
      <c r="B225" s="87">
        <v>1265</v>
      </c>
      <c r="C225" s="87" t="s">
        <v>377</v>
      </c>
      <c r="D225" s="88">
        <v>4633</v>
      </c>
      <c r="E225" s="87" t="s">
        <v>377</v>
      </c>
      <c r="G225" s="58">
        <v>109</v>
      </c>
      <c r="H225" s="58">
        <v>0</v>
      </c>
      <c r="I225" s="58">
        <v>109</v>
      </c>
      <c r="J225" s="86"/>
      <c r="K225" s="58">
        <v>113</v>
      </c>
      <c r="L225" s="58">
        <v>0</v>
      </c>
      <c r="M225" s="58">
        <v>113</v>
      </c>
      <c r="N225" s="86"/>
      <c r="O225" s="58">
        <v>1377</v>
      </c>
      <c r="P225" s="58">
        <v>0</v>
      </c>
      <c r="Q225" s="58">
        <v>1377</v>
      </c>
      <c r="R225" s="86"/>
      <c r="S225" s="58">
        <v>395</v>
      </c>
      <c r="T225" s="58">
        <v>0</v>
      </c>
      <c r="U225" s="58">
        <v>395</v>
      </c>
    </row>
    <row r="226" spans="1:21" ht="15" customHeight="1" x14ac:dyDescent="0.35">
      <c r="A226" s="61" t="s">
        <v>358</v>
      </c>
      <c r="B226" s="87">
        <v>1266</v>
      </c>
      <c r="C226" s="87" t="s">
        <v>378</v>
      </c>
      <c r="D226" s="88">
        <v>4634</v>
      </c>
      <c r="E226" s="87" t="s">
        <v>378</v>
      </c>
      <c r="G226" s="58">
        <v>1090</v>
      </c>
      <c r="H226" s="58">
        <v>299</v>
      </c>
      <c r="I226" s="58">
        <v>1389</v>
      </c>
      <c r="J226" s="86"/>
      <c r="K226" s="58">
        <v>1873</v>
      </c>
      <c r="L226" s="58">
        <v>711</v>
      </c>
      <c r="M226" s="58">
        <v>2584</v>
      </c>
      <c r="N226" s="86"/>
      <c r="O226" s="58">
        <v>1519</v>
      </c>
      <c r="P226" s="58">
        <v>0</v>
      </c>
      <c r="Q226" s="58">
        <v>1519</v>
      </c>
      <c r="R226" s="86"/>
      <c r="S226" s="58">
        <v>1711</v>
      </c>
      <c r="T226" s="58">
        <v>0</v>
      </c>
      <c r="U226" s="58">
        <v>1711</v>
      </c>
    </row>
    <row r="227" spans="1:21" ht="15" customHeight="1" x14ac:dyDescent="0.35">
      <c r="A227" s="61" t="s">
        <v>358</v>
      </c>
      <c r="B227" s="87">
        <v>1411</v>
      </c>
      <c r="C227" s="87" t="s">
        <v>379</v>
      </c>
      <c r="D227" s="88">
        <v>4635</v>
      </c>
      <c r="E227" s="87" t="s">
        <v>379</v>
      </c>
      <c r="G227" s="58">
        <v>2413</v>
      </c>
      <c r="H227" s="58">
        <v>41492</v>
      </c>
      <c r="I227" s="58">
        <v>43905</v>
      </c>
      <c r="J227" s="86"/>
      <c r="K227" s="58">
        <v>4451</v>
      </c>
      <c r="L227" s="58">
        <v>26239</v>
      </c>
      <c r="M227" s="58">
        <v>30690</v>
      </c>
      <c r="N227" s="86"/>
      <c r="O227" s="58">
        <v>15808.793610714656</v>
      </c>
      <c r="P227" s="58">
        <v>35046</v>
      </c>
      <c r="Q227" s="58">
        <v>50854.793610714652</v>
      </c>
      <c r="R227" s="86"/>
      <c r="S227" s="58">
        <v>21820.220703125</v>
      </c>
      <c r="T227" s="58">
        <v>40865</v>
      </c>
      <c r="U227" s="58">
        <v>62685.21875</v>
      </c>
    </row>
    <row r="228" spans="1:21" ht="15" customHeight="1" x14ac:dyDescent="0.35">
      <c r="A228" s="61" t="s">
        <v>358</v>
      </c>
      <c r="B228" s="87">
        <v>1412</v>
      </c>
      <c r="C228" s="87" t="s">
        <v>380</v>
      </c>
      <c r="D228" s="88">
        <v>4636</v>
      </c>
      <c r="E228" s="87" t="s">
        <v>380</v>
      </c>
      <c r="G228" s="58">
        <v>669</v>
      </c>
      <c r="H228" s="58">
        <v>799</v>
      </c>
      <c r="I228" s="58">
        <v>1468</v>
      </c>
      <c r="J228" s="86"/>
      <c r="K228" s="58">
        <v>651</v>
      </c>
      <c r="L228" s="58">
        <v>2108</v>
      </c>
      <c r="M228" s="58">
        <v>2759</v>
      </c>
      <c r="N228" s="86"/>
      <c r="O228" s="58">
        <v>3077</v>
      </c>
      <c r="P228" s="58">
        <v>2041</v>
      </c>
      <c r="Q228" s="58">
        <v>5118</v>
      </c>
      <c r="R228" s="86"/>
      <c r="S228" s="58">
        <v>3607</v>
      </c>
      <c r="T228" s="58">
        <v>14358</v>
      </c>
      <c r="U228" s="58">
        <v>17965</v>
      </c>
    </row>
    <row r="229" spans="1:21" ht="15" customHeight="1" x14ac:dyDescent="0.35">
      <c r="A229" s="61" t="s">
        <v>358</v>
      </c>
      <c r="B229" s="87">
        <v>1413</v>
      </c>
      <c r="C229" s="87" t="s">
        <v>381</v>
      </c>
      <c r="D229" s="88">
        <v>4637</v>
      </c>
      <c r="E229" s="87" t="s">
        <v>381</v>
      </c>
      <c r="G229" s="58">
        <v>1968</v>
      </c>
      <c r="H229" s="58">
        <v>0</v>
      </c>
      <c r="I229" s="58">
        <v>1968</v>
      </c>
      <c r="J229" s="86"/>
      <c r="K229" s="58">
        <v>2404</v>
      </c>
      <c r="L229" s="58">
        <v>0</v>
      </c>
      <c r="M229" s="58">
        <v>2404</v>
      </c>
      <c r="N229" s="86"/>
      <c r="O229" s="58">
        <v>4583.1904761904698</v>
      </c>
      <c r="P229" s="58">
        <v>6</v>
      </c>
      <c r="Q229" s="58">
        <v>4589.1904761904698</v>
      </c>
      <c r="R229" s="86"/>
      <c r="S229" s="58">
        <v>6964.64990234375</v>
      </c>
      <c r="T229" s="58">
        <v>0</v>
      </c>
      <c r="U229" s="58">
        <v>6964.64990234375</v>
      </c>
    </row>
    <row r="230" spans="1:21" ht="15" customHeight="1" x14ac:dyDescent="0.35">
      <c r="A230" s="61" t="s">
        <v>358</v>
      </c>
      <c r="B230" s="87">
        <v>1416</v>
      </c>
      <c r="C230" s="87" t="s">
        <v>382</v>
      </c>
      <c r="D230" s="88">
        <v>4638</v>
      </c>
      <c r="E230" s="87" t="s">
        <v>382</v>
      </c>
      <c r="G230" s="58">
        <v>5159.0000000002619</v>
      </c>
      <c r="H230" s="58">
        <v>0</v>
      </c>
      <c r="I230" s="58">
        <v>5159.0000000002619</v>
      </c>
      <c r="J230" s="86"/>
      <c r="K230" s="58">
        <v>6379.0000000006257</v>
      </c>
      <c r="L230" s="58">
        <v>0</v>
      </c>
      <c r="M230" s="58">
        <v>6379.0000000006257</v>
      </c>
      <c r="N230" s="86"/>
      <c r="O230" s="58">
        <v>27453.888069414294</v>
      </c>
      <c r="P230" s="58">
        <v>4016.86153846153</v>
      </c>
      <c r="Q230" s="58">
        <v>31470.749607875823</v>
      </c>
      <c r="R230" s="86"/>
      <c r="S230" s="58">
        <v>21852.962890625</v>
      </c>
      <c r="T230" s="58">
        <v>4051.492431640625</v>
      </c>
      <c r="U230" s="58">
        <v>25904.455078125</v>
      </c>
    </row>
    <row r="231" spans="1:21" ht="15" customHeight="1" x14ac:dyDescent="0.35">
      <c r="A231" s="61" t="s">
        <v>358</v>
      </c>
      <c r="B231" s="87">
        <v>1417</v>
      </c>
      <c r="C231" s="87" t="s">
        <v>383</v>
      </c>
      <c r="D231" s="88">
        <v>4639</v>
      </c>
      <c r="E231" s="87" t="s">
        <v>383</v>
      </c>
      <c r="G231" s="58">
        <v>2954</v>
      </c>
      <c r="H231" s="58">
        <v>901</v>
      </c>
      <c r="I231" s="58">
        <v>3855</v>
      </c>
      <c r="J231" s="86"/>
      <c r="K231" s="58">
        <v>3867</v>
      </c>
      <c r="L231" s="58">
        <v>4</v>
      </c>
      <c r="M231" s="58">
        <v>3871</v>
      </c>
      <c r="N231" s="86"/>
      <c r="O231" s="58">
        <v>15231.40060430317</v>
      </c>
      <c r="P231" s="58">
        <v>9342.1325826371212</v>
      </c>
      <c r="Q231" s="58">
        <v>24573.533186940291</v>
      </c>
      <c r="R231" s="86"/>
      <c r="S231" s="58">
        <v>16812.146484375</v>
      </c>
      <c r="T231" s="58">
        <v>6910.74853515625</v>
      </c>
      <c r="U231" s="58">
        <v>23722.89453125</v>
      </c>
    </row>
    <row r="232" spans="1:21" ht="15" customHeight="1" x14ac:dyDescent="0.35">
      <c r="A232" s="61" t="s">
        <v>358</v>
      </c>
      <c r="B232" s="87">
        <v>1421</v>
      </c>
      <c r="C232" s="87" t="s">
        <v>384</v>
      </c>
      <c r="D232" s="88">
        <v>4641</v>
      </c>
      <c r="E232" s="87" t="s">
        <v>384</v>
      </c>
      <c r="G232" s="58">
        <v>137325.99999998117</v>
      </c>
      <c r="H232" s="58">
        <v>155556</v>
      </c>
      <c r="I232" s="58">
        <v>292881.99999998114</v>
      </c>
      <c r="J232" s="86"/>
      <c r="K232" s="58">
        <v>213080.40697669453</v>
      </c>
      <c r="L232" s="58">
        <v>15164</v>
      </c>
      <c r="M232" s="58">
        <v>228244.40697669453</v>
      </c>
      <c r="N232" s="86"/>
      <c r="O232" s="58">
        <v>172647.73402417955</v>
      </c>
      <c r="P232" s="58">
        <v>181906.12183392112</v>
      </c>
      <c r="Q232" s="58">
        <v>354553.85585810069</v>
      </c>
      <c r="R232" s="86"/>
      <c r="S232" s="58">
        <v>180470.171875</v>
      </c>
      <c r="T232" s="58">
        <v>242364.25</v>
      </c>
      <c r="U232" s="58">
        <v>422834.40625</v>
      </c>
    </row>
    <row r="233" spans="1:21" ht="15" customHeight="1" x14ac:dyDescent="0.35">
      <c r="A233" s="61" t="s">
        <v>358</v>
      </c>
      <c r="B233" s="87">
        <v>1422</v>
      </c>
      <c r="C233" s="87" t="s">
        <v>385</v>
      </c>
      <c r="D233" s="88">
        <v>4642</v>
      </c>
      <c r="E233" s="87" t="s">
        <v>385</v>
      </c>
      <c r="G233" s="58">
        <v>26744</v>
      </c>
      <c r="H233" s="58">
        <v>0</v>
      </c>
      <c r="I233" s="58">
        <v>26744</v>
      </c>
      <c r="J233" s="86"/>
      <c r="K233" s="58">
        <v>27958</v>
      </c>
      <c r="L233" s="58">
        <v>1666</v>
      </c>
      <c r="M233" s="58">
        <v>29624</v>
      </c>
      <c r="N233" s="86"/>
      <c r="O233" s="58">
        <v>31855.744193092989</v>
      </c>
      <c r="P233" s="58">
        <v>3097.5928078459801</v>
      </c>
      <c r="Q233" s="58">
        <v>34953.337000938969</v>
      </c>
      <c r="R233" s="86"/>
      <c r="S233" s="58">
        <v>36205.1953125</v>
      </c>
      <c r="T233" s="58">
        <v>3054.998779296875</v>
      </c>
      <c r="U233" s="58">
        <v>39260.1953125</v>
      </c>
    </row>
    <row r="234" spans="1:21" ht="15" customHeight="1" x14ac:dyDescent="0.35">
      <c r="A234" s="61" t="s">
        <v>358</v>
      </c>
      <c r="B234" s="87">
        <v>1424</v>
      </c>
      <c r="C234" s="87" t="s">
        <v>386</v>
      </c>
      <c r="D234" s="88">
        <v>4643</v>
      </c>
      <c r="E234" s="87" t="s">
        <v>386</v>
      </c>
      <c r="G234" s="58">
        <v>18000</v>
      </c>
      <c r="H234" s="58">
        <v>142</v>
      </c>
      <c r="I234" s="58">
        <v>18142</v>
      </c>
      <c r="J234" s="86"/>
      <c r="K234" s="58">
        <v>8819</v>
      </c>
      <c r="L234" s="58">
        <v>1700</v>
      </c>
      <c r="M234" s="58">
        <v>10519</v>
      </c>
      <c r="N234" s="86"/>
      <c r="O234" s="58">
        <v>22622.934924078079</v>
      </c>
      <c r="P234" s="58">
        <v>6513.1856156919703</v>
      </c>
      <c r="Q234" s="58">
        <v>29136.120539770051</v>
      </c>
      <c r="R234" s="86"/>
      <c r="S234" s="58">
        <v>24673.955078125</v>
      </c>
      <c r="T234" s="58">
        <v>5702.24755859375</v>
      </c>
      <c r="U234" s="58">
        <v>30376.203125</v>
      </c>
    </row>
    <row r="235" spans="1:21" ht="15" customHeight="1" x14ac:dyDescent="0.35">
      <c r="A235" s="61" t="s">
        <v>358</v>
      </c>
      <c r="B235" s="87">
        <v>1426</v>
      </c>
      <c r="C235" s="87" t="s">
        <v>387</v>
      </c>
      <c r="D235" s="88">
        <v>4644</v>
      </c>
      <c r="E235" s="87" t="s">
        <v>387</v>
      </c>
      <c r="G235" s="58">
        <v>55654</v>
      </c>
      <c r="H235" s="58">
        <v>5965</v>
      </c>
      <c r="I235" s="58">
        <v>61619</v>
      </c>
      <c r="J235" s="86"/>
      <c r="K235" s="58">
        <v>41696</v>
      </c>
      <c r="L235" s="58">
        <v>2780</v>
      </c>
      <c r="M235" s="58">
        <v>44476</v>
      </c>
      <c r="N235" s="86"/>
      <c r="O235" s="58">
        <v>54556.893275488052</v>
      </c>
      <c r="P235" s="58">
        <v>20701.69887395568</v>
      </c>
      <c r="Q235" s="58">
        <v>75258.592149443735</v>
      </c>
      <c r="R235" s="86"/>
      <c r="S235" s="58">
        <v>59648.12109375</v>
      </c>
      <c r="T235" s="58">
        <v>10265.1220703125</v>
      </c>
      <c r="U235" s="58">
        <v>69913.2421875</v>
      </c>
    </row>
    <row r="236" spans="1:21" ht="15" customHeight="1" x14ac:dyDescent="0.35">
      <c r="A236" s="61" t="s">
        <v>358</v>
      </c>
      <c r="B236" s="87">
        <v>1428</v>
      </c>
      <c r="C236" s="87" t="s">
        <v>388</v>
      </c>
      <c r="D236" s="88">
        <v>4645</v>
      </c>
      <c r="E236" s="87" t="s">
        <v>388</v>
      </c>
      <c r="G236" s="58">
        <v>3551</v>
      </c>
      <c r="H236" s="58">
        <v>9278</v>
      </c>
      <c r="I236" s="58">
        <v>12829</v>
      </c>
      <c r="J236" s="86"/>
      <c r="K236" s="58">
        <v>4284</v>
      </c>
      <c r="L236" s="58">
        <v>1666</v>
      </c>
      <c r="M236" s="58">
        <v>5950</v>
      </c>
      <c r="N236" s="86"/>
      <c r="O236" s="58">
        <v>5232.9817787418597</v>
      </c>
      <c r="P236" s="58">
        <v>8317.5476923076894</v>
      </c>
      <c r="Q236" s="58">
        <v>13550.529471049549</v>
      </c>
      <c r="R236" s="86"/>
      <c r="S236" s="58">
        <v>7284.6865234375</v>
      </c>
      <c r="T236" s="58">
        <v>9372.9404296875</v>
      </c>
      <c r="U236" s="58">
        <v>16657.626953125</v>
      </c>
    </row>
    <row r="237" spans="1:21" ht="15" customHeight="1" x14ac:dyDescent="0.35">
      <c r="A237" s="61" t="s">
        <v>358</v>
      </c>
      <c r="B237" s="87">
        <v>1429</v>
      </c>
      <c r="C237" s="87" t="s">
        <v>389</v>
      </c>
      <c r="D237" s="88">
        <v>4646</v>
      </c>
      <c r="E237" s="87" t="s">
        <v>389</v>
      </c>
      <c r="G237" s="58">
        <v>3568</v>
      </c>
      <c r="H237" s="58">
        <v>0</v>
      </c>
      <c r="I237" s="58">
        <v>3568</v>
      </c>
      <c r="J237" s="86"/>
      <c r="K237" s="58">
        <v>4540</v>
      </c>
      <c r="L237" s="58">
        <v>0</v>
      </c>
      <c r="M237" s="58">
        <v>4540</v>
      </c>
      <c r="N237" s="86"/>
      <c r="O237" s="58">
        <v>10013.95314533622</v>
      </c>
      <c r="P237" s="58">
        <v>18075.876923076899</v>
      </c>
      <c r="Q237" s="58">
        <v>28089.830068413117</v>
      </c>
      <c r="R237" s="86"/>
      <c r="S237" s="58">
        <v>11913.955078125</v>
      </c>
      <c r="T237" s="58">
        <v>19447.1640625</v>
      </c>
      <c r="U237" s="58">
        <v>31361.119140625</v>
      </c>
    </row>
    <row r="238" spans="1:21" ht="15" customHeight="1" x14ac:dyDescent="0.35">
      <c r="A238" s="61" t="s">
        <v>358</v>
      </c>
      <c r="B238" s="87">
        <v>1438</v>
      </c>
      <c r="C238" s="87" t="s">
        <v>390</v>
      </c>
      <c r="D238" s="88">
        <v>4648</v>
      </c>
      <c r="E238" s="87" t="s">
        <v>390</v>
      </c>
      <c r="G238" s="58">
        <v>10234</v>
      </c>
      <c r="H238" s="58">
        <v>6357</v>
      </c>
      <c r="I238" s="58">
        <v>16591</v>
      </c>
      <c r="J238" s="86"/>
      <c r="K238" s="58">
        <v>14314</v>
      </c>
      <c r="L238" s="58">
        <v>13983</v>
      </c>
      <c r="M238" s="58">
        <v>28297</v>
      </c>
      <c r="N238" s="86"/>
      <c r="O238" s="58">
        <v>20017.950542299339</v>
      </c>
      <c r="P238" s="58">
        <v>7654.0369230769202</v>
      </c>
      <c r="Q238" s="58">
        <v>27671.98746537626</v>
      </c>
      <c r="R238" s="86"/>
      <c r="S238" s="58">
        <v>23327.90234375</v>
      </c>
      <c r="T238" s="58">
        <v>7753.8359375</v>
      </c>
      <c r="U238" s="58">
        <v>31081.73828125</v>
      </c>
    </row>
    <row r="239" spans="1:21" ht="15" customHeight="1" x14ac:dyDescent="0.35">
      <c r="A239" s="61" t="s">
        <v>358</v>
      </c>
      <c r="B239" s="87">
        <v>1445</v>
      </c>
      <c r="C239" s="87" t="s">
        <v>391</v>
      </c>
      <c r="D239" s="88">
        <v>4650</v>
      </c>
      <c r="E239" s="87" t="s">
        <v>391</v>
      </c>
      <c r="G239" s="58">
        <v>33832.935897473479</v>
      </c>
      <c r="H239" s="58">
        <v>0</v>
      </c>
      <c r="I239" s="58">
        <v>33832.935897473479</v>
      </c>
      <c r="J239" s="86"/>
      <c r="K239" s="58">
        <v>49883.929629676502</v>
      </c>
      <c r="L239" s="58">
        <v>0</v>
      </c>
      <c r="M239" s="58">
        <v>49883.929629676502</v>
      </c>
      <c r="N239" s="86"/>
      <c r="O239" s="58">
        <v>49942.85544420738</v>
      </c>
      <c r="P239" s="58">
        <v>10384.40653846153</v>
      </c>
      <c r="Q239" s="58">
        <v>60327.261982668912</v>
      </c>
      <c r="R239" s="86"/>
      <c r="S239" s="58">
        <v>48947.84765625</v>
      </c>
      <c r="T239" s="58">
        <v>12222.4326171875</v>
      </c>
      <c r="U239" s="58">
        <v>61170.28125</v>
      </c>
    </row>
    <row r="240" spans="1:21" ht="15" customHeight="1" x14ac:dyDescent="0.35">
      <c r="A240" s="61" t="s">
        <v>358</v>
      </c>
      <c r="B240" s="87">
        <v>1449</v>
      </c>
      <c r="C240" s="87" t="s">
        <v>392</v>
      </c>
      <c r="D240" s="88">
        <v>4651</v>
      </c>
      <c r="E240" s="87" t="s">
        <v>392</v>
      </c>
      <c r="G240" s="58">
        <v>131242</v>
      </c>
      <c r="H240" s="58">
        <v>17983</v>
      </c>
      <c r="I240" s="58">
        <v>149225</v>
      </c>
      <c r="J240" s="86"/>
      <c r="K240" s="58">
        <v>145199</v>
      </c>
      <c r="L240" s="58">
        <v>10184</v>
      </c>
      <c r="M240" s="58">
        <v>155383</v>
      </c>
      <c r="N240" s="86"/>
      <c r="O240" s="58">
        <v>165700.94273318871</v>
      </c>
      <c r="P240" s="58">
        <v>70970.313161797385</v>
      </c>
      <c r="Q240" s="58">
        <v>236671.2558949861</v>
      </c>
      <c r="R240" s="86"/>
      <c r="S240" s="58">
        <v>169504.953125</v>
      </c>
      <c r="T240" s="58">
        <v>72009.21875</v>
      </c>
      <c r="U240" s="58">
        <v>241514.171875</v>
      </c>
    </row>
    <row r="241" spans="1:21" ht="15" customHeight="1" x14ac:dyDescent="0.35">
      <c r="A241" s="61" t="s">
        <v>358</v>
      </c>
      <c r="B241" s="87">
        <v>1401</v>
      </c>
      <c r="C241" s="87" t="s">
        <v>395</v>
      </c>
      <c r="D241" s="88">
        <v>4602</v>
      </c>
      <c r="E241" s="87" t="s">
        <v>394</v>
      </c>
      <c r="G241" s="58">
        <v>45244</v>
      </c>
      <c r="H241" s="58">
        <v>3206741</v>
      </c>
      <c r="I241" s="58">
        <v>3251985</v>
      </c>
      <c r="J241" s="86"/>
      <c r="K241" s="58">
        <v>49332</v>
      </c>
      <c r="L241" s="58">
        <v>3285103</v>
      </c>
      <c r="M241" s="58">
        <v>3334435</v>
      </c>
      <c r="N241" s="86"/>
      <c r="O241" s="58">
        <v>65298.044252878943</v>
      </c>
      <c r="P241" s="58">
        <v>1886914.9054828249</v>
      </c>
      <c r="Q241" s="58">
        <v>1952212.9497357039</v>
      </c>
      <c r="R241" s="86"/>
      <c r="S241" s="58"/>
      <c r="T241" s="58"/>
      <c r="U241" s="58"/>
    </row>
    <row r="242" spans="1:21" ht="15" customHeight="1" x14ac:dyDescent="0.35">
      <c r="A242" s="61" t="s">
        <v>358</v>
      </c>
      <c r="B242" s="87">
        <v>1439</v>
      </c>
      <c r="C242" s="87" t="s">
        <v>393</v>
      </c>
      <c r="D242" s="88">
        <v>4602</v>
      </c>
      <c r="E242" s="87" t="s">
        <v>394</v>
      </c>
      <c r="G242" s="58">
        <v>14608</v>
      </c>
      <c r="H242" s="58">
        <v>10322</v>
      </c>
      <c r="I242" s="58">
        <v>24930</v>
      </c>
      <c r="J242" s="86"/>
      <c r="K242" s="58">
        <v>9077</v>
      </c>
      <c r="L242" s="58">
        <v>11318</v>
      </c>
      <c r="M242" s="58">
        <v>20395</v>
      </c>
      <c r="N242" s="86"/>
      <c r="O242" s="58">
        <v>16928</v>
      </c>
      <c r="P242" s="58">
        <v>7749</v>
      </c>
      <c r="Q242" s="58">
        <v>24677</v>
      </c>
      <c r="R242" s="86"/>
      <c r="S242" s="58"/>
      <c r="T242" s="58"/>
      <c r="U242" s="58"/>
    </row>
    <row r="243" spans="1:21" ht="15" customHeight="1" x14ac:dyDescent="0.35">
      <c r="A243" s="61" t="s">
        <v>358</v>
      </c>
      <c r="B243" s="87"/>
      <c r="C243" s="87" t="s">
        <v>496</v>
      </c>
      <c r="D243" s="88">
        <v>4602</v>
      </c>
      <c r="E243" s="87" t="s">
        <v>394</v>
      </c>
      <c r="G243" s="58"/>
      <c r="H243" s="58"/>
      <c r="I243" s="58"/>
      <c r="J243" s="86"/>
      <c r="K243" s="58"/>
      <c r="L243" s="58"/>
      <c r="M243" s="58"/>
      <c r="N243" s="86"/>
      <c r="O243" s="58"/>
      <c r="P243" s="58"/>
      <c r="Q243" s="58"/>
      <c r="R243" s="86"/>
      <c r="S243" s="58">
        <v>100535.78125</v>
      </c>
      <c r="T243" s="58">
        <v>1531841.875</v>
      </c>
      <c r="U243" s="58">
        <v>1632377.625</v>
      </c>
    </row>
    <row r="244" spans="1:21" ht="15" customHeight="1" x14ac:dyDescent="0.35">
      <c r="A244" s="61" t="s">
        <v>358</v>
      </c>
      <c r="B244" s="87">
        <v>1234</v>
      </c>
      <c r="C244" s="87" t="s">
        <v>397</v>
      </c>
      <c r="D244" s="88">
        <v>4621</v>
      </c>
      <c r="E244" s="87" t="s">
        <v>396</v>
      </c>
      <c r="G244" s="58">
        <v>4077</v>
      </c>
      <c r="H244" s="58">
        <v>0</v>
      </c>
      <c r="I244" s="58">
        <v>4077</v>
      </c>
      <c r="J244" s="86"/>
      <c r="K244" s="58">
        <v>4625</v>
      </c>
      <c r="L244" s="58">
        <v>0</v>
      </c>
      <c r="M244" s="58">
        <v>4625</v>
      </c>
      <c r="N244" s="86"/>
      <c r="O244" s="58">
        <v>3906.5172711571599</v>
      </c>
      <c r="P244" s="58">
        <v>0</v>
      </c>
      <c r="Q244" s="58">
        <v>3906.5172711571599</v>
      </c>
      <c r="R244" s="86"/>
      <c r="S244" s="58"/>
      <c r="T244" s="58"/>
      <c r="U244" s="58"/>
    </row>
    <row r="245" spans="1:21" ht="15" customHeight="1" x14ac:dyDescent="0.35">
      <c r="A245" s="61" t="s">
        <v>358</v>
      </c>
      <c r="B245" s="87">
        <v>1235</v>
      </c>
      <c r="C245" s="87" t="s">
        <v>396</v>
      </c>
      <c r="D245" s="88">
        <v>4621</v>
      </c>
      <c r="E245" s="87" t="s">
        <v>396</v>
      </c>
      <c r="G245" s="58">
        <v>148290</v>
      </c>
      <c r="H245" s="58">
        <v>13081</v>
      </c>
      <c r="I245" s="58">
        <v>161371</v>
      </c>
      <c r="J245" s="86"/>
      <c r="K245" s="58">
        <v>150191</v>
      </c>
      <c r="L245" s="58">
        <v>14938</v>
      </c>
      <c r="M245" s="58">
        <v>165129</v>
      </c>
      <c r="N245" s="86"/>
      <c r="O245" s="58">
        <v>194911.84817082743</v>
      </c>
      <c r="P245" s="58">
        <v>113173.72070609187</v>
      </c>
      <c r="Q245" s="58">
        <v>308085.56887691934</v>
      </c>
      <c r="R245" s="86"/>
      <c r="S245" s="58"/>
      <c r="T245" s="58"/>
      <c r="U245" s="58"/>
    </row>
    <row r="246" spans="1:21" ht="15" customHeight="1" x14ac:dyDescent="0.35">
      <c r="A246" s="61" t="s">
        <v>358</v>
      </c>
      <c r="B246" s="87"/>
      <c r="C246" s="87" t="s">
        <v>496</v>
      </c>
      <c r="D246" s="88">
        <v>4621</v>
      </c>
      <c r="E246" s="87" t="s">
        <v>396</v>
      </c>
      <c r="G246" s="58"/>
      <c r="H246" s="58"/>
      <c r="I246" s="58"/>
      <c r="J246" s="86"/>
      <c r="K246" s="58"/>
      <c r="L246" s="58"/>
      <c r="M246" s="58"/>
      <c r="N246" s="86"/>
      <c r="O246" s="58"/>
      <c r="P246" s="58"/>
      <c r="Q246" s="58"/>
      <c r="R246" s="86"/>
      <c r="S246" s="58">
        <v>198001.25</v>
      </c>
      <c r="T246" s="58">
        <v>106921.4609375</v>
      </c>
      <c r="U246" s="58">
        <v>304922.71875</v>
      </c>
    </row>
    <row r="247" spans="1:21" ht="15" customHeight="1" x14ac:dyDescent="0.35">
      <c r="A247" s="61" t="s">
        <v>358</v>
      </c>
      <c r="B247" s="87">
        <v>1241</v>
      </c>
      <c r="C247" s="87" t="s">
        <v>398</v>
      </c>
      <c r="D247" s="88">
        <v>4624</v>
      </c>
      <c r="E247" s="87" t="s">
        <v>399</v>
      </c>
      <c r="G247" s="58">
        <v>1534</v>
      </c>
      <c r="H247" s="58">
        <v>556</v>
      </c>
      <c r="I247" s="58">
        <v>2090</v>
      </c>
      <c r="J247" s="86"/>
      <c r="K247" s="58">
        <v>155</v>
      </c>
      <c r="L247" s="58">
        <v>676</v>
      </c>
      <c r="M247" s="58">
        <v>831</v>
      </c>
      <c r="N247" s="86"/>
      <c r="O247" s="58">
        <v>2168</v>
      </c>
      <c r="P247" s="58">
        <v>1561</v>
      </c>
      <c r="Q247" s="58">
        <v>3729</v>
      </c>
      <c r="R247" s="86"/>
      <c r="S247" s="58"/>
      <c r="T247" s="58"/>
      <c r="U247" s="58"/>
    </row>
    <row r="248" spans="1:21" ht="15" customHeight="1" x14ac:dyDescent="0.35">
      <c r="A248" s="61" t="s">
        <v>358</v>
      </c>
      <c r="B248" s="87">
        <v>1243</v>
      </c>
      <c r="C248" s="87" t="s">
        <v>400</v>
      </c>
      <c r="D248" s="88">
        <v>4624</v>
      </c>
      <c r="E248" s="87" t="s">
        <v>399</v>
      </c>
      <c r="G248" s="58">
        <v>72660</v>
      </c>
      <c r="H248" s="58">
        <v>21223</v>
      </c>
      <c r="I248" s="58">
        <v>93883</v>
      </c>
      <c r="J248" s="86"/>
      <c r="K248" s="58">
        <v>80560</v>
      </c>
      <c r="L248" s="58">
        <v>27593</v>
      </c>
      <c r="M248" s="58">
        <v>108153</v>
      </c>
      <c r="N248" s="86"/>
      <c r="O248" s="58">
        <v>125999.0837477622</v>
      </c>
      <c r="P248" s="58">
        <v>28439</v>
      </c>
      <c r="Q248" s="58">
        <v>154438.0837477622</v>
      </c>
      <c r="R248" s="86"/>
      <c r="S248" s="58"/>
      <c r="T248" s="58"/>
      <c r="U248" s="58"/>
    </row>
    <row r="249" spans="1:21" ht="15" customHeight="1" x14ac:dyDescent="0.35">
      <c r="A249" s="61" t="s">
        <v>358</v>
      </c>
      <c r="B249" s="87"/>
      <c r="C249" s="87" t="s">
        <v>496</v>
      </c>
      <c r="D249" s="88">
        <v>4624</v>
      </c>
      <c r="E249" s="87" t="s">
        <v>399</v>
      </c>
      <c r="G249" s="58"/>
      <c r="H249" s="58"/>
      <c r="I249" s="58"/>
      <c r="J249" s="86"/>
      <c r="K249" s="58"/>
      <c r="L249" s="58"/>
      <c r="M249" s="58"/>
      <c r="N249" s="86"/>
      <c r="O249" s="58"/>
      <c r="P249" s="58"/>
      <c r="Q249" s="58"/>
      <c r="R249" s="86"/>
      <c r="S249" s="58">
        <v>129605.859375</v>
      </c>
      <c r="T249" s="58">
        <v>30383</v>
      </c>
      <c r="U249" s="58">
        <v>159988.859375</v>
      </c>
    </row>
    <row r="250" spans="1:21" ht="15" customHeight="1" x14ac:dyDescent="0.35">
      <c r="A250" s="61" t="s">
        <v>358</v>
      </c>
      <c r="B250" s="87">
        <v>1441</v>
      </c>
      <c r="C250" s="87" t="s">
        <v>403</v>
      </c>
      <c r="D250" s="88">
        <v>4649</v>
      </c>
      <c r="E250" s="87" t="s">
        <v>402</v>
      </c>
      <c r="G250" s="58">
        <v>737</v>
      </c>
      <c r="H250" s="58">
        <v>18775</v>
      </c>
      <c r="I250" s="58">
        <v>19512</v>
      </c>
      <c r="J250" s="86"/>
      <c r="K250" s="58">
        <v>2006</v>
      </c>
      <c r="L250" s="58">
        <v>937</v>
      </c>
      <c r="M250" s="58">
        <v>2943</v>
      </c>
      <c r="N250" s="86"/>
      <c r="O250" s="58">
        <v>7861.97136659436</v>
      </c>
      <c r="P250" s="58">
        <v>18365</v>
      </c>
      <c r="Q250" s="58">
        <v>26226.97136659436</v>
      </c>
      <c r="R250" s="86"/>
      <c r="S250" s="58"/>
      <c r="T250" s="58"/>
      <c r="U250" s="58"/>
    </row>
    <row r="251" spans="1:21" ht="15" customHeight="1" x14ac:dyDescent="0.35">
      <c r="A251" s="61" t="s">
        <v>358</v>
      </c>
      <c r="B251" s="87">
        <v>1443</v>
      </c>
      <c r="C251" s="87" t="s">
        <v>401</v>
      </c>
      <c r="D251" s="88">
        <v>4649</v>
      </c>
      <c r="E251" s="87" t="s">
        <v>402</v>
      </c>
      <c r="G251" s="58">
        <v>33510</v>
      </c>
      <c r="H251" s="58">
        <v>1368</v>
      </c>
      <c r="I251" s="58">
        <v>34878</v>
      </c>
      <c r="J251" s="86"/>
      <c r="K251" s="58">
        <v>38772</v>
      </c>
      <c r="L251" s="58">
        <v>3926</v>
      </c>
      <c r="M251" s="58">
        <v>42698</v>
      </c>
      <c r="N251" s="86"/>
      <c r="O251" s="58">
        <v>36661.945336225588</v>
      </c>
      <c r="P251" s="58">
        <v>17836.760000000002</v>
      </c>
      <c r="Q251" s="58">
        <v>54498.70533622559</v>
      </c>
      <c r="R251" s="86"/>
      <c r="S251" s="58"/>
      <c r="T251" s="58"/>
      <c r="U251" s="58"/>
    </row>
    <row r="252" spans="1:21" ht="15" customHeight="1" x14ac:dyDescent="0.35">
      <c r="A252" s="61" t="s">
        <v>358</v>
      </c>
      <c r="B252" s="87"/>
      <c r="C252" s="87" t="s">
        <v>496</v>
      </c>
      <c r="D252" s="88">
        <v>4649</v>
      </c>
      <c r="E252" s="87" t="s">
        <v>402</v>
      </c>
      <c r="G252" s="58"/>
      <c r="H252" s="58"/>
      <c r="I252" s="58"/>
      <c r="J252" s="86"/>
      <c r="K252" s="58"/>
      <c r="L252" s="58"/>
      <c r="M252" s="58"/>
      <c r="N252" s="86"/>
      <c r="O252" s="58"/>
      <c r="P252" s="58"/>
      <c r="Q252" s="58"/>
      <c r="R252" s="86"/>
      <c r="S252" s="58">
        <v>48228.27734375</v>
      </c>
      <c r="T252" s="58">
        <v>32801.12109375</v>
      </c>
      <c r="U252" s="58">
        <v>81029.3984375</v>
      </c>
    </row>
    <row r="253" spans="1:21" ht="15" customHeight="1" x14ac:dyDescent="0.35">
      <c r="A253" s="61" t="s">
        <v>358</v>
      </c>
      <c r="B253" s="87">
        <v>1227</v>
      </c>
      <c r="C253" s="87" t="s">
        <v>406</v>
      </c>
      <c r="D253" s="88">
        <v>4618</v>
      </c>
      <c r="E253" s="87" t="s">
        <v>405</v>
      </c>
      <c r="G253" s="58">
        <v>3219</v>
      </c>
      <c r="H253" s="58">
        <v>105</v>
      </c>
      <c r="I253" s="58">
        <v>3324</v>
      </c>
      <c r="J253" s="86"/>
      <c r="K253" s="58">
        <v>3914</v>
      </c>
      <c r="L253" s="58">
        <v>0</v>
      </c>
      <c r="M253" s="58">
        <v>3914</v>
      </c>
      <c r="N253" s="86"/>
      <c r="O253" s="58">
        <v>9364.0345423143299</v>
      </c>
      <c r="P253" s="58">
        <v>870</v>
      </c>
      <c r="Q253" s="58">
        <v>10234.03454231433</v>
      </c>
      <c r="R253" s="86"/>
      <c r="S253" s="58"/>
      <c r="T253" s="58"/>
      <c r="U253" s="58"/>
    </row>
    <row r="254" spans="1:21" ht="15" customHeight="1" x14ac:dyDescent="0.35">
      <c r="A254" s="61" t="s">
        <v>358</v>
      </c>
      <c r="B254" s="87">
        <v>1228</v>
      </c>
      <c r="C254" s="87" t="s">
        <v>404</v>
      </c>
      <c r="D254" s="88">
        <v>4618</v>
      </c>
      <c r="E254" s="87" t="s">
        <v>405</v>
      </c>
      <c r="G254" s="58">
        <v>47958</v>
      </c>
      <c r="H254" s="58">
        <v>6995</v>
      </c>
      <c r="I254" s="58">
        <v>54953</v>
      </c>
      <c r="J254" s="86"/>
      <c r="K254" s="58">
        <v>48605</v>
      </c>
      <c r="L254" s="58">
        <v>4878</v>
      </c>
      <c r="M254" s="58">
        <v>53483</v>
      </c>
      <c r="N254" s="86"/>
      <c r="O254" s="58">
        <v>60532.769972451788</v>
      </c>
      <c r="P254" s="58">
        <v>46765.190834878682</v>
      </c>
      <c r="Q254" s="58">
        <v>107297.96080733047</v>
      </c>
      <c r="R254" s="86"/>
      <c r="S254" s="58"/>
      <c r="T254" s="58"/>
      <c r="U254" s="58"/>
    </row>
    <row r="255" spans="1:21" ht="15" customHeight="1" x14ac:dyDescent="0.35">
      <c r="A255" s="61" t="s">
        <v>358</v>
      </c>
      <c r="B255" s="87">
        <v>1231</v>
      </c>
      <c r="C255" s="87" t="s">
        <v>405</v>
      </c>
      <c r="D255" s="88">
        <v>4618</v>
      </c>
      <c r="E255" s="87" t="s">
        <v>405</v>
      </c>
      <c r="G255" s="58">
        <v>89639.000000034823</v>
      </c>
      <c r="H255" s="58">
        <v>891</v>
      </c>
      <c r="I255" s="58">
        <v>90530.000000034823</v>
      </c>
      <c r="J255" s="86"/>
      <c r="K255" s="58">
        <v>101899.33870968787</v>
      </c>
      <c r="L255" s="58">
        <v>2294</v>
      </c>
      <c r="M255" s="58">
        <v>104193.33870968787</v>
      </c>
      <c r="N255" s="86"/>
      <c r="O255" s="58">
        <v>78817.590909090912</v>
      </c>
      <c r="P255" s="58">
        <v>35476.428152492597</v>
      </c>
      <c r="Q255" s="58">
        <v>114294.0190615835</v>
      </c>
      <c r="R255" s="86"/>
      <c r="S255" s="58"/>
      <c r="T255" s="58"/>
      <c r="U255" s="58"/>
    </row>
    <row r="256" spans="1:21" ht="15" customHeight="1" x14ac:dyDescent="0.35">
      <c r="A256" s="61" t="s">
        <v>358</v>
      </c>
      <c r="B256" s="87"/>
      <c r="C256" s="87" t="s">
        <v>496</v>
      </c>
      <c r="D256" s="88">
        <v>4618</v>
      </c>
      <c r="E256" s="87" t="s">
        <v>405</v>
      </c>
      <c r="G256" s="58"/>
      <c r="H256" s="58"/>
      <c r="I256" s="58"/>
      <c r="J256" s="86"/>
      <c r="K256" s="58"/>
      <c r="L256" s="58"/>
      <c r="M256" s="58"/>
      <c r="N256" s="86"/>
      <c r="O256" s="58"/>
      <c r="P256" s="58"/>
      <c r="Q256" s="58"/>
      <c r="R256" s="86"/>
      <c r="S256" s="58">
        <v>157166.25</v>
      </c>
      <c r="T256" s="58">
        <v>109594.7734375</v>
      </c>
      <c r="U256" s="58">
        <v>266761.03125</v>
      </c>
    </row>
    <row r="257" spans="1:21" ht="15" customHeight="1" x14ac:dyDescent="0.35">
      <c r="A257" s="61" t="s">
        <v>358</v>
      </c>
      <c r="B257" s="87">
        <v>1245</v>
      </c>
      <c r="C257" s="87" t="s">
        <v>408</v>
      </c>
      <c r="D257" s="88">
        <v>4626</v>
      </c>
      <c r="E257" s="87" t="s">
        <v>407</v>
      </c>
      <c r="G257" s="58">
        <v>29958</v>
      </c>
      <c r="H257" s="58">
        <v>4734</v>
      </c>
      <c r="I257" s="58">
        <v>34692</v>
      </c>
      <c r="J257" s="86"/>
      <c r="K257" s="58">
        <v>30969</v>
      </c>
      <c r="L257" s="58">
        <v>789</v>
      </c>
      <c r="M257" s="58">
        <v>31758</v>
      </c>
      <c r="N257" s="86"/>
      <c r="O257" s="58">
        <v>24671</v>
      </c>
      <c r="P257" s="58">
        <v>70</v>
      </c>
      <c r="Q257" s="58">
        <v>24741</v>
      </c>
      <c r="R257" s="86"/>
      <c r="S257" s="58"/>
      <c r="T257" s="58"/>
      <c r="U257" s="58"/>
    </row>
    <row r="258" spans="1:21" ht="15" customHeight="1" x14ac:dyDescent="0.35">
      <c r="A258" s="61" t="s">
        <v>358</v>
      </c>
      <c r="B258" s="87">
        <v>1246</v>
      </c>
      <c r="C258" s="87" t="s">
        <v>409</v>
      </c>
      <c r="D258" s="88">
        <v>4626</v>
      </c>
      <c r="E258" s="87" t="s">
        <v>407</v>
      </c>
      <c r="G258" s="58">
        <v>70312</v>
      </c>
      <c r="H258" s="58">
        <v>37890</v>
      </c>
      <c r="I258" s="58">
        <v>108202</v>
      </c>
      <c r="J258" s="86"/>
      <c r="K258" s="58">
        <v>73109.275862072245</v>
      </c>
      <c r="L258" s="58">
        <v>38774</v>
      </c>
      <c r="M258" s="58">
        <v>111883.27586207225</v>
      </c>
      <c r="N258" s="86"/>
      <c r="O258" s="58">
        <v>109096.32658133059</v>
      </c>
      <c r="P258" s="58">
        <v>205131.80964235426</v>
      </c>
      <c r="Q258" s="58">
        <v>314228.13622368488</v>
      </c>
      <c r="R258" s="86"/>
      <c r="S258" s="58"/>
      <c r="T258" s="58"/>
      <c r="U258" s="58"/>
    </row>
    <row r="259" spans="1:21" ht="15" customHeight="1" x14ac:dyDescent="0.35">
      <c r="A259" s="61" t="s">
        <v>358</v>
      </c>
      <c r="B259" s="87">
        <v>1259</v>
      </c>
      <c r="C259" s="87" t="s">
        <v>407</v>
      </c>
      <c r="D259" s="88">
        <v>4626</v>
      </c>
      <c r="E259" s="87" t="s">
        <v>407</v>
      </c>
      <c r="G259" s="58">
        <v>16147</v>
      </c>
      <c r="H259" s="58">
        <v>685</v>
      </c>
      <c r="I259" s="58">
        <v>16832</v>
      </c>
      <c r="J259" s="86"/>
      <c r="K259" s="58">
        <v>14181</v>
      </c>
      <c r="L259" s="58">
        <v>819</v>
      </c>
      <c r="M259" s="58">
        <v>15000</v>
      </c>
      <c r="N259" s="86"/>
      <c r="O259" s="58">
        <v>33402</v>
      </c>
      <c r="P259" s="58">
        <v>93</v>
      </c>
      <c r="Q259" s="58">
        <v>33495</v>
      </c>
      <c r="R259" s="86"/>
      <c r="S259" s="58"/>
      <c r="T259" s="58"/>
      <c r="U259" s="58"/>
    </row>
    <row r="260" spans="1:21" ht="15" customHeight="1" x14ac:dyDescent="0.35">
      <c r="A260" s="61" t="s">
        <v>358</v>
      </c>
      <c r="B260" s="87"/>
      <c r="C260" s="87" t="s">
        <v>496</v>
      </c>
      <c r="D260" s="88">
        <v>4626</v>
      </c>
      <c r="E260" s="87" t="s">
        <v>407</v>
      </c>
      <c r="G260" s="58"/>
      <c r="H260" s="58"/>
      <c r="I260" s="58"/>
      <c r="J260" s="86"/>
      <c r="K260" s="58"/>
      <c r="L260" s="58"/>
      <c r="M260" s="58"/>
      <c r="N260" s="86"/>
      <c r="O260" s="58"/>
      <c r="P260" s="58"/>
      <c r="Q260" s="58"/>
      <c r="R260" s="86"/>
      <c r="S260" s="58">
        <v>166163.140625</v>
      </c>
      <c r="T260" s="58">
        <v>147255.921875</v>
      </c>
      <c r="U260" s="58">
        <v>313419.0625</v>
      </c>
    </row>
    <row r="261" spans="1:21" ht="15" customHeight="1" x14ac:dyDescent="0.35">
      <c r="A261" s="61" t="s">
        <v>358</v>
      </c>
      <c r="B261" s="87">
        <v>1256</v>
      </c>
      <c r="C261" s="87" t="s">
        <v>412</v>
      </c>
      <c r="D261" s="88">
        <v>4631</v>
      </c>
      <c r="E261" s="87" t="s">
        <v>411</v>
      </c>
      <c r="G261" s="58">
        <v>1071</v>
      </c>
      <c r="H261" s="58">
        <v>0</v>
      </c>
      <c r="I261" s="58">
        <v>1071</v>
      </c>
      <c r="J261" s="86"/>
      <c r="K261" s="58">
        <v>1759</v>
      </c>
      <c r="L261" s="58">
        <v>0</v>
      </c>
      <c r="M261" s="58">
        <v>1759</v>
      </c>
      <c r="N261" s="86"/>
      <c r="O261" s="58">
        <v>1689</v>
      </c>
      <c r="P261" s="58">
        <v>21</v>
      </c>
      <c r="Q261" s="58">
        <v>1710</v>
      </c>
      <c r="R261" s="86"/>
      <c r="S261" s="58"/>
      <c r="T261" s="58"/>
      <c r="U261" s="58"/>
    </row>
    <row r="262" spans="1:21" ht="15" customHeight="1" x14ac:dyDescent="0.35">
      <c r="A262" s="61" t="s">
        <v>358</v>
      </c>
      <c r="B262" s="87">
        <v>1260</v>
      </c>
      <c r="C262" s="87" t="s">
        <v>410</v>
      </c>
      <c r="D262" s="88">
        <v>4631</v>
      </c>
      <c r="E262" s="87" t="s">
        <v>411</v>
      </c>
      <c r="G262" s="58">
        <v>3166</v>
      </c>
      <c r="H262" s="58">
        <v>0</v>
      </c>
      <c r="I262" s="58">
        <v>3166</v>
      </c>
      <c r="J262" s="86"/>
      <c r="K262" s="58">
        <v>4640</v>
      </c>
      <c r="L262" s="58">
        <v>880</v>
      </c>
      <c r="M262" s="58">
        <v>5520</v>
      </c>
      <c r="N262" s="86"/>
      <c r="O262" s="58">
        <v>7760.4680483592401</v>
      </c>
      <c r="P262" s="58">
        <v>0</v>
      </c>
      <c r="Q262" s="58">
        <v>7760.4680483592401</v>
      </c>
      <c r="R262" s="86"/>
      <c r="S262" s="58"/>
      <c r="T262" s="58"/>
      <c r="U262" s="58"/>
    </row>
    <row r="263" spans="1:21" ht="15" customHeight="1" x14ac:dyDescent="0.35">
      <c r="A263" s="61" t="s">
        <v>358</v>
      </c>
      <c r="B263" s="87">
        <v>1263</v>
      </c>
      <c r="C263" s="87" t="s">
        <v>413</v>
      </c>
      <c r="D263" s="88">
        <v>4631</v>
      </c>
      <c r="E263" s="87" t="s">
        <v>411</v>
      </c>
      <c r="G263" s="58">
        <v>104135</v>
      </c>
      <c r="H263" s="58">
        <v>1</v>
      </c>
      <c r="I263" s="58">
        <v>104136</v>
      </c>
      <c r="J263" s="86"/>
      <c r="K263" s="58">
        <v>114588</v>
      </c>
      <c r="L263" s="58">
        <v>968</v>
      </c>
      <c r="M263" s="58">
        <v>115556</v>
      </c>
      <c r="N263" s="86"/>
      <c r="O263" s="58">
        <v>85091.241848541235</v>
      </c>
      <c r="P263" s="58">
        <v>75392.934765776197</v>
      </c>
      <c r="Q263" s="58">
        <v>160484.17661431743</v>
      </c>
      <c r="R263" s="86"/>
      <c r="S263" s="58"/>
      <c r="T263" s="58"/>
      <c r="U263" s="58"/>
    </row>
    <row r="264" spans="1:21" ht="15" customHeight="1" x14ac:dyDescent="0.35">
      <c r="A264" s="61" t="s">
        <v>358</v>
      </c>
      <c r="B264" s="87"/>
      <c r="C264" s="87" t="s">
        <v>496</v>
      </c>
      <c r="D264" s="88">
        <v>4631</v>
      </c>
      <c r="E264" s="87" t="s">
        <v>411</v>
      </c>
      <c r="G264" s="58"/>
      <c r="H264" s="58"/>
      <c r="I264" s="58"/>
      <c r="J264" s="86"/>
      <c r="K264" s="58"/>
      <c r="L264" s="58"/>
      <c r="M264" s="58"/>
      <c r="N264" s="86"/>
      <c r="O264" s="58"/>
      <c r="P264" s="58"/>
      <c r="Q264" s="58"/>
      <c r="R264" s="86"/>
      <c r="S264" s="58">
        <v>36433.06640625</v>
      </c>
      <c r="T264" s="58">
        <v>72776.53125</v>
      </c>
      <c r="U264" s="58">
        <v>109209.6015625</v>
      </c>
    </row>
    <row r="265" spans="1:21" ht="15" customHeight="1" x14ac:dyDescent="0.35">
      <c r="A265" s="61" t="s">
        <v>358</v>
      </c>
      <c r="B265" s="87">
        <v>1418</v>
      </c>
      <c r="C265" s="87" t="s">
        <v>416</v>
      </c>
      <c r="D265" s="88">
        <v>4640</v>
      </c>
      <c r="E265" s="87" t="s">
        <v>415</v>
      </c>
      <c r="G265" s="58">
        <v>23984</v>
      </c>
      <c r="H265" s="58">
        <v>0</v>
      </c>
      <c r="I265" s="58">
        <v>23984</v>
      </c>
      <c r="J265" s="86"/>
      <c r="K265" s="58">
        <v>18752</v>
      </c>
      <c r="L265" s="58">
        <v>1264</v>
      </c>
      <c r="M265" s="58">
        <v>20016</v>
      </c>
      <c r="N265" s="86"/>
      <c r="O265" s="58">
        <v>38063.762414351128</v>
      </c>
      <c r="P265" s="58">
        <v>2410.1169230769201</v>
      </c>
      <c r="Q265" s="58">
        <v>40473.87933742805</v>
      </c>
      <c r="R265" s="86"/>
      <c r="S265" s="58"/>
      <c r="T265" s="58"/>
      <c r="U265" s="58"/>
    </row>
    <row r="266" spans="1:21" ht="15" customHeight="1" x14ac:dyDescent="0.35">
      <c r="A266" s="61" t="s">
        <v>358</v>
      </c>
      <c r="B266" s="87">
        <v>1419</v>
      </c>
      <c r="C266" s="87" t="s">
        <v>414</v>
      </c>
      <c r="D266" s="88">
        <v>4640</v>
      </c>
      <c r="E266" s="87" t="s">
        <v>415</v>
      </c>
      <c r="G266" s="58">
        <v>6820</v>
      </c>
      <c r="H266" s="58">
        <v>173686</v>
      </c>
      <c r="I266" s="58">
        <v>180506</v>
      </c>
      <c r="J266" s="86"/>
      <c r="K266" s="58">
        <v>7923</v>
      </c>
      <c r="L266" s="58">
        <v>181692</v>
      </c>
      <c r="M266" s="58">
        <v>189615</v>
      </c>
      <c r="N266" s="86"/>
      <c r="O266" s="58">
        <v>15599.640717174347</v>
      </c>
      <c r="P266" s="58">
        <v>5174</v>
      </c>
      <c r="Q266" s="58">
        <v>20773.640717174349</v>
      </c>
      <c r="R266" s="86"/>
      <c r="S266" s="58"/>
      <c r="T266" s="58"/>
      <c r="U266" s="58"/>
    </row>
    <row r="267" spans="1:21" ht="15" customHeight="1" x14ac:dyDescent="0.35">
      <c r="A267" s="61" t="s">
        <v>358</v>
      </c>
      <c r="B267" s="87">
        <v>1420</v>
      </c>
      <c r="C267" s="87" t="s">
        <v>415</v>
      </c>
      <c r="D267" s="88">
        <v>4640</v>
      </c>
      <c r="E267" s="87" t="s">
        <v>415</v>
      </c>
      <c r="G267" s="58">
        <v>107394.99999997792</v>
      </c>
      <c r="H267" s="58">
        <v>5782</v>
      </c>
      <c r="I267" s="58">
        <v>113176.99999997792</v>
      </c>
      <c r="J267" s="86"/>
      <c r="K267" s="58">
        <v>84271.999999982203</v>
      </c>
      <c r="L267" s="58">
        <v>7541</v>
      </c>
      <c r="M267" s="58">
        <v>91812.999999982203</v>
      </c>
      <c r="N267" s="86"/>
      <c r="O267" s="58">
        <v>101972.04679957301</v>
      </c>
      <c r="P267" s="58">
        <v>47219.004748629501</v>
      </c>
      <c r="Q267" s="58">
        <v>149191.05154820252</v>
      </c>
      <c r="R267" s="86"/>
      <c r="S267" s="58"/>
      <c r="T267" s="58"/>
      <c r="U267" s="58"/>
    </row>
    <row r="268" spans="1:21" ht="15" customHeight="1" x14ac:dyDescent="0.35">
      <c r="A268" s="61" t="s">
        <v>358</v>
      </c>
      <c r="B268" s="87"/>
      <c r="C268" s="87" t="s">
        <v>496</v>
      </c>
      <c r="D268" s="88">
        <v>4640</v>
      </c>
      <c r="E268" s="87" t="s">
        <v>415</v>
      </c>
      <c r="G268" s="58"/>
      <c r="H268" s="58"/>
      <c r="I268" s="58"/>
      <c r="J268" s="86"/>
      <c r="K268" s="58"/>
      <c r="L268" s="58"/>
      <c r="M268" s="58"/>
      <c r="N268" s="86"/>
      <c r="O268" s="58"/>
      <c r="P268" s="58"/>
      <c r="Q268" s="58"/>
      <c r="R268" s="86"/>
      <c r="S268" s="58">
        <v>164349.25</v>
      </c>
      <c r="T268" s="58">
        <v>48706.3359375</v>
      </c>
      <c r="U268" s="58">
        <v>213055.578125</v>
      </c>
    </row>
    <row r="269" spans="1:21" ht="15" customHeight="1" x14ac:dyDescent="0.35">
      <c r="A269" s="61" t="s">
        <v>358</v>
      </c>
      <c r="B269" s="87">
        <v>1430</v>
      </c>
      <c r="C269" s="87" t="s">
        <v>421</v>
      </c>
      <c r="D269" s="88">
        <v>4647</v>
      </c>
      <c r="E269" s="87" t="s">
        <v>418</v>
      </c>
      <c r="G269" s="58">
        <v>4685</v>
      </c>
      <c r="H269" s="58">
        <v>503838</v>
      </c>
      <c r="I269" s="58">
        <v>508523</v>
      </c>
      <c r="J269" s="86"/>
      <c r="K269" s="58">
        <v>4788</v>
      </c>
      <c r="L269" s="58">
        <v>475817</v>
      </c>
      <c r="M269" s="58">
        <v>480605</v>
      </c>
      <c r="N269" s="86"/>
      <c r="O269" s="58">
        <v>3872</v>
      </c>
      <c r="P269" s="58">
        <v>133645.2305718468</v>
      </c>
      <c r="Q269" s="58">
        <v>137517.2305718468</v>
      </c>
      <c r="R269" s="86"/>
      <c r="S269" s="58"/>
      <c r="T269" s="58"/>
      <c r="U269" s="58"/>
    </row>
    <row r="270" spans="1:21" ht="15" customHeight="1" x14ac:dyDescent="0.35">
      <c r="A270" s="61" t="s">
        <v>358</v>
      </c>
      <c r="B270" s="87">
        <v>1431</v>
      </c>
      <c r="C270" s="87" t="s">
        <v>420</v>
      </c>
      <c r="D270" s="88">
        <v>4647</v>
      </c>
      <c r="E270" s="87" t="s">
        <v>418</v>
      </c>
      <c r="G270" s="58">
        <v>14713</v>
      </c>
      <c r="H270" s="58">
        <v>1343</v>
      </c>
      <c r="I270" s="58">
        <v>16056</v>
      </c>
      <c r="J270" s="86"/>
      <c r="K270" s="58">
        <v>17577</v>
      </c>
      <c r="L270" s="58">
        <v>294</v>
      </c>
      <c r="M270" s="58">
        <v>17871</v>
      </c>
      <c r="N270" s="86"/>
      <c r="O270" s="58">
        <v>34906.463175291785</v>
      </c>
      <c r="P270" s="58">
        <v>5207.2338461538402</v>
      </c>
      <c r="Q270" s="58">
        <v>40113.697021445623</v>
      </c>
      <c r="R270" s="86"/>
      <c r="S270" s="58"/>
      <c r="T270" s="58"/>
      <c r="U270" s="58"/>
    </row>
    <row r="271" spans="1:21" ht="15" customHeight="1" x14ac:dyDescent="0.35">
      <c r="A271" s="61" t="s">
        <v>358</v>
      </c>
      <c r="B271" s="87">
        <v>1432</v>
      </c>
      <c r="C271" s="87" t="s">
        <v>419</v>
      </c>
      <c r="D271" s="88">
        <v>4647</v>
      </c>
      <c r="E271" s="87" t="s">
        <v>418</v>
      </c>
      <c r="G271" s="58">
        <v>91322.555555553539</v>
      </c>
      <c r="H271" s="58">
        <v>55514.063664610403</v>
      </c>
      <c r="I271" s="58">
        <v>146836.61922016394</v>
      </c>
      <c r="J271" s="86"/>
      <c r="K271" s="58">
        <v>78783.28440367346</v>
      </c>
      <c r="L271" s="58">
        <v>67998.744809814656</v>
      </c>
      <c r="M271" s="58">
        <v>146782.0292134881</v>
      </c>
      <c r="N271" s="86"/>
      <c r="O271" s="58">
        <v>234033.30784097686</v>
      </c>
      <c r="P271" s="58">
        <v>45180.1207692307</v>
      </c>
      <c r="Q271" s="58">
        <v>279213.42861020757</v>
      </c>
      <c r="R271" s="86"/>
      <c r="S271" s="58"/>
      <c r="T271" s="58"/>
      <c r="U271" s="58"/>
    </row>
    <row r="272" spans="1:21" ht="15" customHeight="1" x14ac:dyDescent="0.35">
      <c r="A272" s="61" t="s">
        <v>358</v>
      </c>
      <c r="B272" s="87">
        <v>1433</v>
      </c>
      <c r="C272" s="87" t="s">
        <v>417</v>
      </c>
      <c r="D272" s="88">
        <v>4647</v>
      </c>
      <c r="E272" s="87" t="s">
        <v>418</v>
      </c>
      <c r="G272" s="58">
        <v>0</v>
      </c>
      <c r="H272" s="58">
        <v>2275</v>
      </c>
      <c r="I272" s="58">
        <v>2275</v>
      </c>
      <c r="J272" s="86"/>
      <c r="K272" s="58">
        <v>0</v>
      </c>
      <c r="L272" s="58">
        <v>2242</v>
      </c>
      <c r="M272" s="58">
        <v>2242</v>
      </c>
      <c r="N272" s="86"/>
      <c r="O272" s="58">
        <v>5539.9479392624698</v>
      </c>
      <c r="P272" s="58">
        <v>0</v>
      </c>
      <c r="Q272" s="58">
        <v>5539.9479392624698</v>
      </c>
      <c r="R272" s="86"/>
      <c r="S272" s="58"/>
      <c r="T272" s="58"/>
      <c r="U272" s="58"/>
    </row>
    <row r="273" spans="1:22" ht="15" customHeight="1" x14ac:dyDescent="0.35">
      <c r="A273" s="61" t="s">
        <v>358</v>
      </c>
      <c r="B273" s="87"/>
      <c r="C273" s="87" t="s">
        <v>496</v>
      </c>
      <c r="D273" s="88">
        <v>4647</v>
      </c>
      <c r="E273" s="87" t="s">
        <v>418</v>
      </c>
      <c r="G273" s="58"/>
      <c r="H273" s="58"/>
      <c r="I273" s="58"/>
      <c r="J273" s="86"/>
      <c r="K273" s="58"/>
      <c r="L273" s="58"/>
      <c r="M273" s="58"/>
      <c r="N273" s="86"/>
      <c r="O273" s="58"/>
      <c r="P273" s="58"/>
      <c r="Q273" s="58"/>
      <c r="R273" s="86"/>
      <c r="S273" s="58">
        <v>258890.828125</v>
      </c>
      <c r="T273" s="58">
        <v>172664.28125</v>
      </c>
      <c r="U273" s="58">
        <v>431555.09375</v>
      </c>
    </row>
    <row r="274" spans="1:22" s="65" customFormat="1" ht="15" customHeight="1" x14ac:dyDescent="0.35">
      <c r="A274" s="63" t="s">
        <v>593</v>
      </c>
      <c r="B274" s="89"/>
      <c r="C274" s="89"/>
      <c r="D274" s="90"/>
      <c r="E274" s="89"/>
      <c r="G274" s="91">
        <f>SUM(G207:G273)</f>
        <v>3683133.5809865803</v>
      </c>
      <c r="H274" s="91">
        <f t="shared" ref="H274:I274" si="28">SUM(H207:H273)</f>
        <v>5640075.9618259128</v>
      </c>
      <c r="I274" s="91">
        <f t="shared" si="28"/>
        <v>9323209.5428124927</v>
      </c>
      <c r="J274" s="92"/>
      <c r="K274" s="91">
        <f>SUM(K207:K273)</f>
        <v>4096575.998675799</v>
      </c>
      <c r="L274" s="91">
        <f t="shared" ref="L274" si="29">SUM(L207:L273)</f>
        <v>5640090.659278702</v>
      </c>
      <c r="M274" s="91">
        <f t="shared" ref="M274" si="30">SUM(M207:M273)</f>
        <v>9736666.6579544973</v>
      </c>
      <c r="N274" s="92"/>
      <c r="O274" s="91">
        <f>SUM(O207:O273)</f>
        <v>5834771.1363984458</v>
      </c>
      <c r="P274" s="91">
        <f t="shared" ref="P274" si="31">SUM(P207:P273)</f>
        <v>5218394.3586190091</v>
      </c>
      <c r="Q274" s="91">
        <f t="shared" ref="Q274" si="32">SUM(Q207:Q273)</f>
        <v>11053165.495017454</v>
      </c>
      <c r="R274" s="92"/>
      <c r="S274" s="91">
        <f>SUM(S207:S273)</f>
        <v>6018869.4477539063</v>
      </c>
      <c r="T274" s="91">
        <f t="shared" ref="T274" si="33">SUM(T207:T273)</f>
        <v>4890188.0463867188</v>
      </c>
      <c r="U274" s="91">
        <f t="shared" ref="U274" si="34">SUM(U207:U273)</f>
        <v>10909057.700195313</v>
      </c>
    </row>
    <row r="275" spans="1:22" ht="15" customHeight="1" x14ac:dyDescent="0.35">
      <c r="A275" s="55"/>
      <c r="B275" s="55"/>
      <c r="C275" s="55"/>
      <c r="D275" s="85"/>
      <c r="E275" s="55"/>
      <c r="F275" s="55"/>
      <c r="G275" s="57"/>
      <c r="H275" s="57"/>
      <c r="I275" s="57"/>
      <c r="J275" s="55"/>
      <c r="K275" s="57"/>
      <c r="L275" s="57"/>
      <c r="M275" s="57"/>
      <c r="N275" s="55"/>
      <c r="O275" s="57"/>
      <c r="P275" s="57"/>
      <c r="Q275" s="57"/>
      <c r="R275" s="55"/>
      <c r="S275" s="57"/>
      <c r="T275" s="57"/>
      <c r="U275" s="57"/>
      <c r="V275" s="55"/>
    </row>
    <row r="276" spans="1:22" ht="15" customHeight="1" x14ac:dyDescent="0.35">
      <c r="A276" s="61" t="s">
        <v>204</v>
      </c>
      <c r="B276" s="87">
        <v>1101</v>
      </c>
      <c r="C276" s="87" t="s">
        <v>205</v>
      </c>
      <c r="D276" s="88">
        <v>1101</v>
      </c>
      <c r="E276" s="87" t="s">
        <v>205</v>
      </c>
      <c r="G276" s="58">
        <v>69194</v>
      </c>
      <c r="H276" s="58">
        <v>547266.00000005402</v>
      </c>
      <c r="I276" s="58">
        <v>616460.00000005402</v>
      </c>
      <c r="J276" s="86"/>
      <c r="K276" s="58">
        <v>65917</v>
      </c>
      <c r="L276" s="58">
        <v>794480.98642556451</v>
      </c>
      <c r="M276" s="58">
        <v>860397.98642556451</v>
      </c>
      <c r="N276" s="86"/>
      <c r="O276" s="58">
        <v>86326.93275965644</v>
      </c>
      <c r="P276" s="58">
        <v>50877.199468694103</v>
      </c>
      <c r="Q276" s="58">
        <v>137204.13222835056</v>
      </c>
      <c r="R276" s="86"/>
      <c r="S276" s="58">
        <v>48216</v>
      </c>
      <c r="T276" s="58">
        <v>38582.1328125</v>
      </c>
      <c r="U276" s="58">
        <v>86798.1328125</v>
      </c>
    </row>
    <row r="277" spans="1:22" ht="15" customHeight="1" x14ac:dyDescent="0.35">
      <c r="A277" s="61" t="s">
        <v>204</v>
      </c>
      <c r="B277" s="87">
        <v>1106</v>
      </c>
      <c r="C277" s="87" t="s">
        <v>206</v>
      </c>
      <c r="D277" s="88">
        <v>1106</v>
      </c>
      <c r="E277" s="87" t="s">
        <v>206</v>
      </c>
      <c r="G277" s="58">
        <v>291365.8235294082</v>
      </c>
      <c r="H277" s="58">
        <v>51506</v>
      </c>
      <c r="I277" s="58">
        <v>342871.8235294082</v>
      </c>
      <c r="J277" s="86"/>
      <c r="K277" s="58">
        <v>287105.79513185675</v>
      </c>
      <c r="L277" s="58">
        <v>52826</v>
      </c>
      <c r="M277" s="58">
        <v>339931.79513185675</v>
      </c>
      <c r="N277" s="86"/>
      <c r="O277" s="58">
        <v>430966.38627931359</v>
      </c>
      <c r="P277" s="58">
        <v>127112.38708441483</v>
      </c>
      <c r="Q277" s="58">
        <v>558078.77336372843</v>
      </c>
      <c r="R277" s="86"/>
      <c r="S277" s="58">
        <v>213832.46875</v>
      </c>
      <c r="T277" s="58">
        <v>105809.3671875</v>
      </c>
      <c r="U277" s="58">
        <v>319641.84375</v>
      </c>
    </row>
    <row r="278" spans="1:22" ht="15" customHeight="1" x14ac:dyDescent="0.35">
      <c r="A278" s="61" t="s">
        <v>204</v>
      </c>
      <c r="B278" s="87">
        <v>1111</v>
      </c>
      <c r="C278" s="87" t="s">
        <v>207</v>
      </c>
      <c r="D278" s="88">
        <v>1111</v>
      </c>
      <c r="E278" s="87" t="s">
        <v>207</v>
      </c>
      <c r="G278" s="58">
        <v>12319</v>
      </c>
      <c r="H278" s="58">
        <v>1683</v>
      </c>
      <c r="I278" s="58">
        <v>14002</v>
      </c>
      <c r="J278" s="86"/>
      <c r="K278" s="58">
        <v>16074</v>
      </c>
      <c r="L278" s="58">
        <v>0</v>
      </c>
      <c r="M278" s="58">
        <v>16074</v>
      </c>
      <c r="N278" s="86"/>
      <c r="O278" s="58">
        <v>15112.190618121787</v>
      </c>
      <c r="P278" s="58">
        <v>758</v>
      </c>
      <c r="Q278" s="58">
        <v>15870.190618121787</v>
      </c>
      <c r="R278" s="86"/>
      <c r="S278" s="58">
        <v>8607.1494140625</v>
      </c>
      <c r="T278" s="58">
        <v>785</v>
      </c>
      <c r="U278" s="58">
        <v>9392.1494140625</v>
      </c>
    </row>
    <row r="279" spans="1:22" ht="15" customHeight="1" x14ac:dyDescent="0.35">
      <c r="A279" s="61" t="s">
        <v>204</v>
      </c>
      <c r="B279" s="87">
        <v>1112</v>
      </c>
      <c r="C279" s="87" t="s">
        <v>208</v>
      </c>
      <c r="D279" s="88">
        <v>1112</v>
      </c>
      <c r="E279" s="87" t="s">
        <v>208</v>
      </c>
      <c r="G279" s="58">
        <v>5815</v>
      </c>
      <c r="H279" s="58">
        <v>1985</v>
      </c>
      <c r="I279" s="58">
        <v>7800</v>
      </c>
      <c r="J279" s="86"/>
      <c r="K279" s="58">
        <v>7303</v>
      </c>
      <c r="L279" s="58">
        <v>2001</v>
      </c>
      <c r="M279" s="58">
        <v>9304</v>
      </c>
      <c r="N279" s="86"/>
      <c r="O279" s="58">
        <v>14435.957248988921</v>
      </c>
      <c r="P279" s="58">
        <v>2230</v>
      </c>
      <c r="Q279" s="58">
        <v>16665.957248988921</v>
      </c>
      <c r="R279" s="86"/>
      <c r="S279" s="58">
        <v>3370</v>
      </c>
      <c r="T279" s="58">
        <v>0</v>
      </c>
      <c r="U279" s="58">
        <v>3370</v>
      </c>
    </row>
    <row r="280" spans="1:22" ht="15" customHeight="1" x14ac:dyDescent="0.35">
      <c r="A280" s="61" t="s">
        <v>204</v>
      </c>
      <c r="B280" s="87">
        <v>1114</v>
      </c>
      <c r="C280" s="87" t="s">
        <v>209</v>
      </c>
      <c r="D280" s="88">
        <v>1114</v>
      </c>
      <c r="E280" s="87" t="s">
        <v>209</v>
      </c>
      <c r="G280" s="58">
        <v>7539</v>
      </c>
      <c r="H280" s="58">
        <v>2196</v>
      </c>
      <c r="I280" s="58">
        <v>9735</v>
      </c>
      <c r="J280" s="86"/>
      <c r="K280" s="58">
        <v>9519</v>
      </c>
      <c r="L280" s="58">
        <v>1302</v>
      </c>
      <c r="M280" s="58">
        <v>10821</v>
      </c>
      <c r="N280" s="86"/>
      <c r="O280" s="58">
        <v>7329.9999999999909</v>
      </c>
      <c r="P280" s="58">
        <v>2079</v>
      </c>
      <c r="Q280" s="58">
        <v>9408.9999999999909</v>
      </c>
      <c r="R280" s="86"/>
      <c r="S280" s="58">
        <v>0</v>
      </c>
      <c r="T280" s="58">
        <v>1764</v>
      </c>
      <c r="U280" s="58">
        <v>1764</v>
      </c>
    </row>
    <row r="281" spans="1:22" ht="15" customHeight="1" x14ac:dyDescent="0.35">
      <c r="A281" s="61" t="s">
        <v>204</v>
      </c>
      <c r="B281" s="87">
        <v>1119</v>
      </c>
      <c r="C281" s="87" t="s">
        <v>210</v>
      </c>
      <c r="D281" s="88">
        <v>1119</v>
      </c>
      <c r="E281" s="87" t="s">
        <v>210</v>
      </c>
      <c r="G281" s="58">
        <v>65976.195652169205</v>
      </c>
      <c r="H281" s="58">
        <v>8696</v>
      </c>
      <c r="I281" s="58">
        <v>74672.195652169205</v>
      </c>
      <c r="J281" s="86"/>
      <c r="K281" s="58">
        <v>71744.000000007218</v>
      </c>
      <c r="L281" s="58">
        <v>11800</v>
      </c>
      <c r="M281" s="58">
        <v>83544.000000007218</v>
      </c>
      <c r="N281" s="86"/>
      <c r="O281" s="58">
        <v>86758.741046831943</v>
      </c>
      <c r="P281" s="58">
        <v>11327</v>
      </c>
      <c r="Q281" s="58">
        <v>98085.741046831943</v>
      </c>
      <c r="R281" s="86"/>
      <c r="S281" s="58">
        <v>55729</v>
      </c>
      <c r="T281" s="58">
        <v>11510</v>
      </c>
      <c r="U281" s="58">
        <v>67239</v>
      </c>
    </row>
    <row r="282" spans="1:22" ht="15" customHeight="1" x14ac:dyDescent="0.35">
      <c r="A282" s="61" t="s">
        <v>204</v>
      </c>
      <c r="B282" s="87">
        <v>1120</v>
      </c>
      <c r="C282" s="87" t="s">
        <v>211</v>
      </c>
      <c r="D282" s="88">
        <v>1120</v>
      </c>
      <c r="E282" s="87" t="s">
        <v>211</v>
      </c>
      <c r="G282" s="58">
        <v>65518.000000008346</v>
      </c>
      <c r="H282" s="58">
        <v>2699</v>
      </c>
      <c r="I282" s="58">
        <v>68217.000000008353</v>
      </c>
      <c r="J282" s="86"/>
      <c r="K282" s="58">
        <v>73485.999999988882</v>
      </c>
      <c r="L282" s="58">
        <v>4261</v>
      </c>
      <c r="M282" s="58">
        <v>77746.999999988882</v>
      </c>
      <c r="N282" s="86"/>
      <c r="O282" s="58">
        <v>108291.58119658101</v>
      </c>
      <c r="P282" s="58">
        <v>3663</v>
      </c>
      <c r="Q282" s="58">
        <v>111954.58119658101</v>
      </c>
      <c r="R282" s="86"/>
      <c r="S282" s="58">
        <v>20644.16015625</v>
      </c>
      <c r="T282" s="58">
        <v>3359</v>
      </c>
      <c r="U282" s="58">
        <v>24003.16015625</v>
      </c>
    </row>
    <row r="283" spans="1:22" ht="15" customHeight="1" x14ac:dyDescent="0.35">
      <c r="A283" s="61" t="s">
        <v>204</v>
      </c>
      <c r="B283" s="87">
        <v>1121</v>
      </c>
      <c r="C283" s="87" t="s">
        <v>212</v>
      </c>
      <c r="D283" s="88">
        <v>1121</v>
      </c>
      <c r="E283" s="87" t="s">
        <v>212</v>
      </c>
      <c r="G283" s="58">
        <v>67806</v>
      </c>
      <c r="H283" s="58">
        <v>10521</v>
      </c>
      <c r="I283" s="58">
        <v>78327</v>
      </c>
      <c r="J283" s="86"/>
      <c r="K283" s="58">
        <v>66021</v>
      </c>
      <c r="L283" s="58">
        <v>10415</v>
      </c>
      <c r="M283" s="58">
        <v>76436</v>
      </c>
      <c r="N283" s="86"/>
      <c r="O283" s="58">
        <v>130970.92123631803</v>
      </c>
      <c r="P283" s="58">
        <v>6773</v>
      </c>
      <c r="Q283" s="58">
        <v>137743.92123631801</v>
      </c>
      <c r="R283" s="86"/>
      <c r="S283" s="58">
        <v>31623.35546875</v>
      </c>
      <c r="T283" s="58">
        <v>7023</v>
      </c>
      <c r="U283" s="58">
        <v>38646.35546875</v>
      </c>
    </row>
    <row r="284" spans="1:22" ht="15" customHeight="1" x14ac:dyDescent="0.35">
      <c r="A284" s="61" t="s">
        <v>204</v>
      </c>
      <c r="B284" s="87">
        <v>1122</v>
      </c>
      <c r="C284" s="87" t="s">
        <v>213</v>
      </c>
      <c r="D284" s="88">
        <v>1122</v>
      </c>
      <c r="E284" s="87" t="s">
        <v>213</v>
      </c>
      <c r="G284" s="58">
        <v>125718</v>
      </c>
      <c r="H284" s="58">
        <v>4028</v>
      </c>
      <c r="I284" s="58">
        <v>129746</v>
      </c>
      <c r="J284" s="86"/>
      <c r="K284" s="58">
        <v>128762</v>
      </c>
      <c r="L284" s="58">
        <v>229</v>
      </c>
      <c r="M284" s="58">
        <v>128991</v>
      </c>
      <c r="N284" s="86"/>
      <c r="O284" s="58">
        <v>118043.80303030302</v>
      </c>
      <c r="P284" s="58">
        <v>3472</v>
      </c>
      <c r="Q284" s="58">
        <v>121515.80303030302</v>
      </c>
      <c r="R284" s="86"/>
      <c r="S284" s="58">
        <v>117560</v>
      </c>
      <c r="T284" s="58">
        <v>5107</v>
      </c>
      <c r="U284" s="58">
        <v>122667</v>
      </c>
    </row>
    <row r="285" spans="1:22" ht="15" customHeight="1" x14ac:dyDescent="0.35">
      <c r="A285" s="61" t="s">
        <v>204</v>
      </c>
      <c r="B285" s="87">
        <v>1124</v>
      </c>
      <c r="C285" s="87" t="s">
        <v>214</v>
      </c>
      <c r="D285" s="88">
        <v>1124</v>
      </c>
      <c r="E285" s="87" t="s">
        <v>214</v>
      </c>
      <c r="G285" s="58">
        <v>456350</v>
      </c>
      <c r="H285" s="58">
        <v>13905</v>
      </c>
      <c r="I285" s="58">
        <v>470255</v>
      </c>
      <c r="J285" s="86"/>
      <c r="K285" s="58">
        <v>484306</v>
      </c>
      <c r="L285" s="58">
        <v>15006</v>
      </c>
      <c r="M285" s="58">
        <v>499312</v>
      </c>
      <c r="N285" s="86"/>
      <c r="O285" s="58">
        <v>526154.24418158655</v>
      </c>
      <c r="P285" s="58">
        <v>1121312.890176456</v>
      </c>
      <c r="Q285" s="58">
        <v>1647467.1343580424</v>
      </c>
      <c r="R285" s="86"/>
      <c r="S285" s="58">
        <v>536071.1875</v>
      </c>
      <c r="T285" s="58">
        <v>1220690.875</v>
      </c>
      <c r="U285" s="58">
        <v>1756762</v>
      </c>
    </row>
    <row r="286" spans="1:22" ht="15" customHeight="1" x14ac:dyDescent="0.35">
      <c r="A286" s="61" t="s">
        <v>204</v>
      </c>
      <c r="B286" s="87">
        <v>1127</v>
      </c>
      <c r="C286" s="87" t="s">
        <v>215</v>
      </c>
      <c r="D286" s="88">
        <v>1127</v>
      </c>
      <c r="E286" s="87" t="s">
        <v>215</v>
      </c>
      <c r="G286" s="58">
        <v>10268</v>
      </c>
      <c r="H286" s="58">
        <v>13470</v>
      </c>
      <c r="I286" s="58">
        <v>23738</v>
      </c>
      <c r="J286" s="86"/>
      <c r="K286" s="58">
        <v>13351</v>
      </c>
      <c r="L286" s="58">
        <v>14917</v>
      </c>
      <c r="M286" s="58">
        <v>28268</v>
      </c>
      <c r="N286" s="86"/>
      <c r="O286" s="58">
        <v>40894.512181340338</v>
      </c>
      <c r="P286" s="58">
        <v>12856</v>
      </c>
      <c r="Q286" s="58">
        <v>53750.512181340338</v>
      </c>
      <c r="R286" s="86"/>
      <c r="S286" s="58">
        <v>4882.31201171875</v>
      </c>
      <c r="T286" s="58">
        <v>15241</v>
      </c>
      <c r="U286" s="58">
        <v>20123.3125</v>
      </c>
    </row>
    <row r="287" spans="1:22" ht="15" customHeight="1" x14ac:dyDescent="0.35">
      <c r="A287" s="61" t="s">
        <v>204</v>
      </c>
      <c r="B287" s="87">
        <v>1130</v>
      </c>
      <c r="C287" s="87" t="s">
        <v>216</v>
      </c>
      <c r="D287" s="88">
        <v>1130</v>
      </c>
      <c r="E287" s="87" t="s">
        <v>216</v>
      </c>
      <c r="G287" s="58">
        <v>44117</v>
      </c>
      <c r="H287" s="58">
        <v>0</v>
      </c>
      <c r="I287" s="58">
        <v>44117</v>
      </c>
      <c r="J287" s="86"/>
      <c r="K287" s="58">
        <v>53802</v>
      </c>
      <c r="L287" s="58">
        <v>7852</v>
      </c>
      <c r="M287" s="58">
        <v>61654</v>
      </c>
      <c r="N287" s="86"/>
      <c r="O287" s="58">
        <v>62814.679521276579</v>
      </c>
      <c r="P287" s="58">
        <v>27150.772093023199</v>
      </c>
      <c r="Q287" s="58">
        <v>89965.451614299775</v>
      </c>
      <c r="R287" s="86"/>
      <c r="S287" s="58">
        <v>30107</v>
      </c>
      <c r="T287" s="58">
        <v>36304.97265625</v>
      </c>
      <c r="U287" s="58">
        <v>66411.9765625</v>
      </c>
    </row>
    <row r="288" spans="1:22" ht="15" customHeight="1" x14ac:dyDescent="0.35">
      <c r="A288" s="61" t="s">
        <v>204</v>
      </c>
      <c r="B288" s="87">
        <v>1133</v>
      </c>
      <c r="C288" s="87" t="s">
        <v>217</v>
      </c>
      <c r="D288" s="88">
        <v>1133</v>
      </c>
      <c r="E288" s="87" t="s">
        <v>217</v>
      </c>
      <c r="G288" s="58">
        <v>10285</v>
      </c>
      <c r="H288" s="58">
        <v>6349</v>
      </c>
      <c r="I288" s="58">
        <v>16634</v>
      </c>
      <c r="J288" s="86"/>
      <c r="K288" s="58">
        <v>13328</v>
      </c>
      <c r="L288" s="58">
        <v>2411</v>
      </c>
      <c r="M288" s="58">
        <v>15739</v>
      </c>
      <c r="N288" s="86"/>
      <c r="O288" s="58">
        <v>27805.375665916748</v>
      </c>
      <c r="P288" s="58">
        <v>12693</v>
      </c>
      <c r="Q288" s="58">
        <v>40498.375665916748</v>
      </c>
      <c r="R288" s="86"/>
      <c r="S288" s="58">
        <v>8892.146484375</v>
      </c>
      <c r="T288" s="58">
        <v>12618</v>
      </c>
      <c r="U288" s="58">
        <v>21510.146484375</v>
      </c>
    </row>
    <row r="289" spans="1:21" ht="15" customHeight="1" x14ac:dyDescent="0.35">
      <c r="A289" s="61" t="s">
        <v>204</v>
      </c>
      <c r="B289" s="87">
        <v>1134</v>
      </c>
      <c r="C289" s="87" t="s">
        <v>218</v>
      </c>
      <c r="D289" s="88">
        <v>1134</v>
      </c>
      <c r="E289" s="87" t="s">
        <v>218</v>
      </c>
      <c r="G289" s="58">
        <v>44139</v>
      </c>
      <c r="H289" s="58">
        <v>17115</v>
      </c>
      <c r="I289" s="58">
        <v>61254</v>
      </c>
      <c r="J289" s="86"/>
      <c r="K289" s="58">
        <v>55906.000000002576</v>
      </c>
      <c r="L289" s="58">
        <v>13957</v>
      </c>
      <c r="M289" s="58">
        <v>69863.000000002576</v>
      </c>
      <c r="N289" s="86"/>
      <c r="O289" s="58">
        <v>68182.580535109693</v>
      </c>
      <c r="P289" s="58">
        <v>25860.741817007671</v>
      </c>
      <c r="Q289" s="58">
        <v>94043.322352117364</v>
      </c>
      <c r="R289" s="86"/>
      <c r="S289" s="58">
        <v>32175.748046875</v>
      </c>
      <c r="T289" s="58">
        <v>19138.244140625</v>
      </c>
      <c r="U289" s="58">
        <v>51313.9921875</v>
      </c>
    </row>
    <row r="290" spans="1:21" ht="15" customHeight="1" x14ac:dyDescent="0.35">
      <c r="A290" s="61" t="s">
        <v>204</v>
      </c>
      <c r="B290" s="87">
        <v>1135</v>
      </c>
      <c r="C290" s="87" t="s">
        <v>219</v>
      </c>
      <c r="D290" s="88">
        <v>1135</v>
      </c>
      <c r="E290" s="87" t="s">
        <v>219</v>
      </c>
      <c r="G290" s="58">
        <v>10674</v>
      </c>
      <c r="H290" s="58">
        <v>0</v>
      </c>
      <c r="I290" s="58">
        <v>10674</v>
      </c>
      <c r="J290" s="86"/>
      <c r="K290" s="58">
        <v>12686</v>
      </c>
      <c r="L290" s="58">
        <v>2</v>
      </c>
      <c r="M290" s="58">
        <v>12688</v>
      </c>
      <c r="N290" s="86"/>
      <c r="O290" s="58">
        <v>28886.573002754798</v>
      </c>
      <c r="P290" s="58">
        <v>1858</v>
      </c>
      <c r="Q290" s="58">
        <v>30744.573002754798</v>
      </c>
      <c r="R290" s="86"/>
      <c r="S290" s="58">
        <v>14626</v>
      </c>
      <c r="T290" s="58">
        <v>2066</v>
      </c>
      <c r="U290" s="58">
        <v>16692</v>
      </c>
    </row>
    <row r="291" spans="1:21" ht="15" customHeight="1" x14ac:dyDescent="0.35">
      <c r="A291" s="61" t="s">
        <v>204</v>
      </c>
      <c r="B291" s="87">
        <v>1144</v>
      </c>
      <c r="C291" s="87" t="s">
        <v>220</v>
      </c>
      <c r="D291" s="88">
        <v>1144</v>
      </c>
      <c r="E291" s="87" t="s">
        <v>220</v>
      </c>
      <c r="G291" s="58">
        <v>0</v>
      </c>
      <c r="H291" s="58">
        <v>0</v>
      </c>
      <c r="I291" s="58">
        <v>0</v>
      </c>
      <c r="J291" s="86"/>
      <c r="K291" s="58">
        <v>0</v>
      </c>
      <c r="L291" s="58">
        <v>0</v>
      </c>
      <c r="M291" s="58">
        <v>0</v>
      </c>
      <c r="N291" s="86"/>
      <c r="O291" s="58">
        <v>3361.0664893617</v>
      </c>
      <c r="P291" s="58">
        <v>0</v>
      </c>
      <c r="Q291" s="58">
        <v>3361.0664893617</v>
      </c>
      <c r="R291" s="86"/>
      <c r="S291" s="58">
        <v>518</v>
      </c>
      <c r="T291" s="58">
        <v>15622.375</v>
      </c>
      <c r="U291" s="58">
        <v>16140.375</v>
      </c>
    </row>
    <row r="292" spans="1:21" ht="15" customHeight="1" x14ac:dyDescent="0.35">
      <c r="A292" s="61" t="s">
        <v>204</v>
      </c>
      <c r="B292" s="87">
        <v>1145</v>
      </c>
      <c r="C292" s="87" t="s">
        <v>221</v>
      </c>
      <c r="D292" s="88">
        <v>1145</v>
      </c>
      <c r="E292" s="87" t="s">
        <v>221</v>
      </c>
      <c r="G292" s="58">
        <v>0</v>
      </c>
      <c r="H292" s="58">
        <v>0</v>
      </c>
      <c r="I292" s="58">
        <v>0</v>
      </c>
      <c r="J292" s="86"/>
      <c r="K292" s="58">
        <v>0</v>
      </c>
      <c r="L292" s="58">
        <v>0</v>
      </c>
      <c r="M292" s="58">
        <v>0</v>
      </c>
      <c r="N292" s="86"/>
      <c r="O292" s="58">
        <v>2122.1473829201</v>
      </c>
      <c r="P292" s="58">
        <v>0</v>
      </c>
      <c r="Q292" s="58">
        <v>2122.1473829201</v>
      </c>
      <c r="R292" s="86"/>
      <c r="S292" s="58">
        <v>0</v>
      </c>
      <c r="T292" s="58">
        <v>0</v>
      </c>
      <c r="U292" s="58">
        <v>0</v>
      </c>
    </row>
    <row r="293" spans="1:21" ht="15" customHeight="1" x14ac:dyDescent="0.35">
      <c r="A293" s="61" t="s">
        <v>204</v>
      </c>
      <c r="B293" s="87">
        <v>1146</v>
      </c>
      <c r="C293" s="87" t="s">
        <v>222</v>
      </c>
      <c r="D293" s="88">
        <v>1146</v>
      </c>
      <c r="E293" s="87" t="s">
        <v>222</v>
      </c>
      <c r="G293" s="58">
        <v>21884</v>
      </c>
      <c r="H293" s="58">
        <v>9671</v>
      </c>
      <c r="I293" s="58">
        <v>31555</v>
      </c>
      <c r="J293" s="86"/>
      <c r="K293" s="58">
        <v>16743</v>
      </c>
      <c r="L293" s="58">
        <v>11815</v>
      </c>
      <c r="M293" s="58">
        <v>28558</v>
      </c>
      <c r="N293" s="86"/>
      <c r="O293" s="58">
        <v>35513.271509740254</v>
      </c>
      <c r="P293" s="58">
        <v>1786</v>
      </c>
      <c r="Q293" s="58">
        <v>37299.271509740254</v>
      </c>
      <c r="R293" s="86"/>
      <c r="S293" s="58">
        <v>25916</v>
      </c>
      <c r="T293" s="58">
        <v>1826</v>
      </c>
      <c r="U293" s="58">
        <v>27742</v>
      </c>
    </row>
    <row r="294" spans="1:21" ht="15" customHeight="1" x14ac:dyDescent="0.35">
      <c r="A294" s="61" t="s">
        <v>204</v>
      </c>
      <c r="B294" s="87">
        <v>1149</v>
      </c>
      <c r="C294" s="87" t="s">
        <v>223</v>
      </c>
      <c r="D294" s="88">
        <v>1149</v>
      </c>
      <c r="E294" s="87" t="s">
        <v>223</v>
      </c>
      <c r="G294" s="58">
        <v>102278.99999996713</v>
      </c>
      <c r="H294" s="58">
        <v>3008</v>
      </c>
      <c r="I294" s="58">
        <v>105286.99999996713</v>
      </c>
      <c r="J294" s="86"/>
      <c r="K294" s="58">
        <v>121727.00000001135</v>
      </c>
      <c r="L294" s="58">
        <v>3631</v>
      </c>
      <c r="M294" s="58">
        <v>125358.00000001135</v>
      </c>
      <c r="N294" s="86"/>
      <c r="O294" s="58">
        <v>175974.44374975044</v>
      </c>
      <c r="P294" s="58">
        <v>42691.057623049215</v>
      </c>
      <c r="Q294" s="58">
        <v>218665.50137279966</v>
      </c>
      <c r="R294" s="86"/>
      <c r="S294" s="58">
        <v>85755.2109375</v>
      </c>
      <c r="T294" s="58">
        <v>24532.111328125</v>
      </c>
      <c r="U294" s="58">
        <v>110287.328125</v>
      </c>
    </row>
    <row r="295" spans="1:21" ht="15" customHeight="1" x14ac:dyDescent="0.35">
      <c r="A295" s="61" t="s">
        <v>204</v>
      </c>
      <c r="B295" s="87">
        <v>1151</v>
      </c>
      <c r="C295" s="87" t="s">
        <v>224</v>
      </c>
      <c r="D295" s="88">
        <v>1151</v>
      </c>
      <c r="E295" s="87" t="s">
        <v>224</v>
      </c>
      <c r="G295" s="58">
        <v>0</v>
      </c>
      <c r="H295" s="58">
        <v>8233</v>
      </c>
      <c r="I295" s="58">
        <v>8233</v>
      </c>
      <c r="J295" s="86"/>
      <c r="K295" s="58">
        <v>285</v>
      </c>
      <c r="L295" s="58">
        <v>11025</v>
      </c>
      <c r="M295" s="58">
        <v>11310</v>
      </c>
      <c r="N295" s="86"/>
      <c r="O295" s="58">
        <v>410</v>
      </c>
      <c r="P295" s="58">
        <v>13987</v>
      </c>
      <c r="Q295" s="58">
        <v>14397</v>
      </c>
      <c r="R295" s="86"/>
      <c r="S295" s="58">
        <v>0</v>
      </c>
      <c r="T295" s="58">
        <v>15778</v>
      </c>
      <c r="U295" s="58">
        <v>15778</v>
      </c>
    </row>
    <row r="296" spans="1:21" ht="15" customHeight="1" x14ac:dyDescent="0.35">
      <c r="A296" s="61" t="s">
        <v>204</v>
      </c>
      <c r="B296" s="87">
        <v>1160</v>
      </c>
      <c r="C296" s="87" t="s">
        <v>225</v>
      </c>
      <c r="D296" s="88">
        <v>1160</v>
      </c>
      <c r="E296" s="87" t="s">
        <v>225</v>
      </c>
      <c r="G296" s="58">
        <v>11059</v>
      </c>
      <c r="H296" s="58">
        <v>4072</v>
      </c>
      <c r="I296" s="58">
        <v>15131</v>
      </c>
      <c r="J296" s="86"/>
      <c r="K296" s="58">
        <v>11170</v>
      </c>
      <c r="L296" s="58">
        <v>2712</v>
      </c>
      <c r="M296" s="58">
        <v>13882</v>
      </c>
      <c r="N296" s="86"/>
      <c r="O296" s="58">
        <v>28121.539944903558</v>
      </c>
      <c r="P296" s="58">
        <v>2107</v>
      </c>
      <c r="Q296" s="58">
        <v>30228.539944903558</v>
      </c>
      <c r="R296" s="86"/>
      <c r="S296" s="58">
        <v>5136</v>
      </c>
      <c r="T296" s="58">
        <v>2617</v>
      </c>
      <c r="U296" s="58">
        <v>7753</v>
      </c>
    </row>
    <row r="297" spans="1:21" ht="15" customHeight="1" x14ac:dyDescent="0.35">
      <c r="A297" s="61" t="s">
        <v>204</v>
      </c>
      <c r="B297" s="87">
        <v>1102</v>
      </c>
      <c r="C297" s="87" t="s">
        <v>227</v>
      </c>
      <c r="D297" s="88">
        <v>1108</v>
      </c>
      <c r="E297" s="87" t="s">
        <v>227</v>
      </c>
      <c r="G297" s="58">
        <v>1187096.2304794521</v>
      </c>
      <c r="H297" s="58">
        <v>62502</v>
      </c>
      <c r="I297" s="58">
        <v>1249598.2304794521</v>
      </c>
      <c r="J297" s="86"/>
      <c r="K297" s="58">
        <v>1291469.2122959159</v>
      </c>
      <c r="L297" s="58">
        <v>58145</v>
      </c>
      <c r="M297" s="58">
        <v>1349614.2122959159</v>
      </c>
      <c r="N297" s="86"/>
      <c r="O297" s="58">
        <v>769276.71015807125</v>
      </c>
      <c r="P297" s="58">
        <v>127461.40501721327</v>
      </c>
      <c r="Q297" s="58">
        <v>896738.11517528456</v>
      </c>
      <c r="R297" s="86"/>
      <c r="S297" s="58"/>
      <c r="T297" s="58"/>
      <c r="U297" s="58"/>
    </row>
    <row r="298" spans="1:21" ht="15" customHeight="1" x14ac:dyDescent="0.35">
      <c r="A298" s="61" t="s">
        <v>204</v>
      </c>
      <c r="B298" s="87">
        <v>1129</v>
      </c>
      <c r="C298" s="87" t="s">
        <v>226</v>
      </c>
      <c r="D298" s="88">
        <v>1108</v>
      </c>
      <c r="E298" s="87" t="s">
        <v>227</v>
      </c>
      <c r="G298" s="58">
        <v>2420</v>
      </c>
      <c r="H298" s="58">
        <v>2427</v>
      </c>
      <c r="I298" s="58">
        <v>4847</v>
      </c>
      <c r="J298" s="86"/>
      <c r="K298" s="58">
        <v>1236</v>
      </c>
      <c r="L298" s="58">
        <v>0</v>
      </c>
      <c r="M298" s="58">
        <v>1236</v>
      </c>
      <c r="N298" s="86"/>
      <c r="O298" s="58">
        <v>17234.30786867204</v>
      </c>
      <c r="P298" s="58">
        <v>3492</v>
      </c>
      <c r="Q298" s="58">
        <v>20726.30786867204</v>
      </c>
      <c r="R298" s="86"/>
      <c r="S298" s="58"/>
      <c r="T298" s="58"/>
      <c r="U298" s="58"/>
    </row>
    <row r="299" spans="1:21" ht="15" customHeight="1" x14ac:dyDescent="0.35">
      <c r="A299" s="61" t="s">
        <v>204</v>
      </c>
      <c r="B299" s="87"/>
      <c r="C299" s="87" t="s">
        <v>496</v>
      </c>
      <c r="D299" s="88">
        <v>1108</v>
      </c>
      <c r="E299" s="87" t="s">
        <v>227</v>
      </c>
      <c r="G299" s="58"/>
      <c r="H299" s="58"/>
      <c r="I299" s="58"/>
      <c r="J299" s="86"/>
      <c r="K299" s="58"/>
      <c r="L299" s="58"/>
      <c r="M299" s="58"/>
      <c r="N299" s="86"/>
      <c r="O299" s="58"/>
      <c r="P299" s="58"/>
      <c r="Q299" s="58"/>
      <c r="R299" s="86"/>
      <c r="S299" s="58">
        <v>562221.5</v>
      </c>
      <c r="T299" s="58">
        <v>150728.609375</v>
      </c>
      <c r="U299" s="58">
        <v>712950.125</v>
      </c>
    </row>
    <row r="300" spans="1:21" ht="15" customHeight="1" x14ac:dyDescent="0.35">
      <c r="A300" s="61" t="s">
        <v>204</v>
      </c>
      <c r="B300" s="87">
        <v>1103</v>
      </c>
      <c r="C300" s="87" t="s">
        <v>229</v>
      </c>
      <c r="D300" s="88">
        <v>1103</v>
      </c>
      <c r="E300" s="87" t="s">
        <v>229</v>
      </c>
      <c r="G300" s="58">
        <v>1423890.6352529838</v>
      </c>
      <c r="H300" s="58">
        <v>638389.05849571689</v>
      </c>
      <c r="I300" s="58">
        <v>2062279.6937487007</v>
      </c>
      <c r="J300" s="86"/>
      <c r="K300" s="58">
        <v>1492663.0649572399</v>
      </c>
      <c r="L300" s="58">
        <v>635529.99999997811</v>
      </c>
      <c r="M300" s="58">
        <v>2128193.0649572182</v>
      </c>
      <c r="N300" s="86"/>
      <c r="O300" s="58">
        <v>1763403.3166753964</v>
      </c>
      <c r="P300" s="58">
        <v>1578017.8751410372</v>
      </c>
      <c r="Q300" s="58">
        <v>3341421.1918164333</v>
      </c>
      <c r="R300" s="86"/>
      <c r="S300" s="58"/>
      <c r="T300" s="58"/>
      <c r="U300" s="58"/>
    </row>
    <row r="301" spans="1:21" ht="15" customHeight="1" x14ac:dyDescent="0.35">
      <c r="A301" s="61" t="s">
        <v>204</v>
      </c>
      <c r="B301" s="87">
        <v>1141</v>
      </c>
      <c r="C301" s="87" t="s">
        <v>228</v>
      </c>
      <c r="D301" s="88">
        <v>1103</v>
      </c>
      <c r="E301" s="87" t="s">
        <v>229</v>
      </c>
      <c r="G301" s="58">
        <v>861</v>
      </c>
      <c r="H301" s="58">
        <v>75530.500000004206</v>
      </c>
      <c r="I301" s="58">
        <v>76391.500000004206</v>
      </c>
      <c r="J301" s="86"/>
      <c r="K301" s="58">
        <v>2119</v>
      </c>
      <c r="L301" s="58">
        <v>73074.080000000002</v>
      </c>
      <c r="M301" s="58">
        <v>75193.08</v>
      </c>
      <c r="N301" s="86"/>
      <c r="O301" s="58">
        <v>1575</v>
      </c>
      <c r="P301" s="58">
        <v>114630.94642857141</v>
      </c>
      <c r="Q301" s="58">
        <v>116205.94642857141</v>
      </c>
      <c r="R301" s="86"/>
      <c r="S301" s="58"/>
      <c r="T301" s="58"/>
      <c r="U301" s="58"/>
    </row>
    <row r="302" spans="1:21" ht="15" customHeight="1" x14ac:dyDescent="0.35">
      <c r="A302" s="61" t="s">
        <v>204</v>
      </c>
      <c r="B302" s="87">
        <v>1142</v>
      </c>
      <c r="C302" s="87" t="s">
        <v>230</v>
      </c>
      <c r="D302" s="88">
        <v>1103</v>
      </c>
      <c r="E302" s="87" t="s">
        <v>229</v>
      </c>
      <c r="G302" s="58">
        <v>7894</v>
      </c>
      <c r="H302" s="58">
        <v>2593</v>
      </c>
      <c r="I302" s="58">
        <v>10487</v>
      </c>
      <c r="J302" s="86"/>
      <c r="K302" s="58">
        <v>14601</v>
      </c>
      <c r="L302" s="58">
        <v>2653</v>
      </c>
      <c r="M302" s="58">
        <v>17254</v>
      </c>
      <c r="N302" s="86"/>
      <c r="O302" s="58">
        <v>24062.199468085102</v>
      </c>
      <c r="P302" s="58">
        <v>3884</v>
      </c>
      <c r="Q302" s="58">
        <v>27946.199468085102</v>
      </c>
      <c r="R302" s="86"/>
      <c r="S302" s="58"/>
      <c r="T302" s="58"/>
      <c r="U302" s="58"/>
    </row>
    <row r="303" spans="1:21" ht="15" customHeight="1" x14ac:dyDescent="0.35">
      <c r="A303" s="61" t="s">
        <v>204</v>
      </c>
      <c r="B303" s="87"/>
      <c r="C303" s="87" t="s">
        <v>496</v>
      </c>
      <c r="D303" s="88">
        <v>1103</v>
      </c>
      <c r="E303" s="87" t="s">
        <v>229</v>
      </c>
      <c r="G303" s="58"/>
      <c r="H303" s="58"/>
      <c r="I303" s="58"/>
      <c r="J303" s="86"/>
      <c r="K303" s="58"/>
      <c r="L303" s="58"/>
      <c r="M303" s="58"/>
      <c r="N303" s="86"/>
      <c r="O303" s="58"/>
      <c r="P303" s="58"/>
      <c r="Q303" s="58"/>
      <c r="R303" s="86"/>
      <c r="S303" s="58">
        <v>1025060.25</v>
      </c>
      <c r="T303" s="58">
        <v>1581864.75</v>
      </c>
      <c r="U303" s="58">
        <v>2606925</v>
      </c>
    </row>
    <row r="304" spans="1:21" s="65" customFormat="1" ht="15" customHeight="1" x14ac:dyDescent="0.35">
      <c r="A304" s="63" t="s">
        <v>594</v>
      </c>
      <c r="B304" s="89"/>
      <c r="C304" s="89"/>
      <c r="D304" s="90"/>
      <c r="E304" s="89"/>
      <c r="G304" s="91">
        <f>SUM(G276:G303)</f>
        <v>4044467.8849139889</v>
      </c>
      <c r="H304" s="91">
        <f t="shared" ref="H304:I304" si="35">SUM(H276:H303)</f>
        <v>1487844.5584957751</v>
      </c>
      <c r="I304" s="91">
        <f t="shared" si="35"/>
        <v>5532312.4434097642</v>
      </c>
      <c r="J304" s="92"/>
      <c r="K304" s="91">
        <f>SUM(K276:K303)</f>
        <v>4311324.0723850224</v>
      </c>
      <c r="L304" s="91">
        <f t="shared" ref="L304" si="36">SUM(L276:L303)</f>
        <v>1730045.0664255428</v>
      </c>
      <c r="M304" s="91">
        <f t="shared" ref="M304" si="37">SUM(M276:M303)</f>
        <v>6041369.1388105657</v>
      </c>
      <c r="N304" s="92"/>
      <c r="O304" s="91">
        <f>SUM(O276:O303)</f>
        <v>4574028.4817510005</v>
      </c>
      <c r="P304" s="91">
        <f t="shared" ref="P304" si="38">SUM(P276:P303)</f>
        <v>3298080.2748494665</v>
      </c>
      <c r="Q304" s="91">
        <f t="shared" ref="Q304" si="39">SUM(Q276:Q303)</f>
        <v>7872108.7566004666</v>
      </c>
      <c r="R304" s="92"/>
      <c r="S304" s="91">
        <f>SUM(S276:S303)</f>
        <v>2830943.4887695313</v>
      </c>
      <c r="T304" s="91">
        <f t="shared" ref="T304" si="40">SUM(T276:T303)</f>
        <v>3272967.4375</v>
      </c>
      <c r="U304" s="91">
        <f t="shared" ref="U304" si="41">SUM(U276:U303)</f>
        <v>6103910.8974609375</v>
      </c>
    </row>
    <row r="305" spans="1:21" ht="15" customHeight="1" x14ac:dyDescent="0.35">
      <c r="B305" s="93"/>
      <c r="C305" s="93"/>
      <c r="D305" s="94"/>
      <c r="E305" s="93"/>
      <c r="G305" s="86"/>
      <c r="H305" s="86"/>
      <c r="I305" s="86"/>
      <c r="J305" s="86"/>
      <c r="K305" s="86"/>
      <c r="L305" s="86"/>
      <c r="M305" s="86"/>
      <c r="N305" s="86"/>
      <c r="O305" s="86"/>
      <c r="P305" s="86"/>
      <c r="Q305" s="86"/>
      <c r="R305" s="86"/>
      <c r="S305" s="86"/>
      <c r="T305" s="86"/>
      <c r="U305" s="86"/>
    </row>
    <row r="306" spans="1:21" ht="15" customHeight="1" x14ac:dyDescent="0.35">
      <c r="A306" s="61" t="s">
        <v>42</v>
      </c>
      <c r="B306" s="87">
        <v>901</v>
      </c>
      <c r="C306" s="87" t="s">
        <v>43</v>
      </c>
      <c r="D306" s="88">
        <v>4201</v>
      </c>
      <c r="E306" s="87" t="s">
        <v>43</v>
      </c>
      <c r="G306" s="58">
        <v>34555</v>
      </c>
      <c r="H306" s="58">
        <v>2409</v>
      </c>
      <c r="I306" s="58">
        <v>36964</v>
      </c>
      <c r="J306" s="86"/>
      <c r="K306" s="58">
        <v>40740</v>
      </c>
      <c r="L306" s="58">
        <v>2863</v>
      </c>
      <c r="M306" s="58">
        <v>43603</v>
      </c>
      <c r="N306" s="86"/>
      <c r="O306" s="58">
        <v>33294</v>
      </c>
      <c r="P306" s="58">
        <v>16213</v>
      </c>
      <c r="Q306" s="58">
        <v>49507</v>
      </c>
      <c r="R306" s="86"/>
      <c r="S306" s="58">
        <v>34700</v>
      </c>
      <c r="T306" s="58">
        <v>12483</v>
      </c>
      <c r="U306" s="58">
        <v>47183</v>
      </c>
    </row>
    <row r="307" spans="1:21" ht="15" customHeight="1" x14ac:dyDescent="0.35">
      <c r="A307" s="61" t="s">
        <v>42</v>
      </c>
      <c r="B307" s="87">
        <v>904</v>
      </c>
      <c r="C307" s="87" t="s">
        <v>44</v>
      </c>
      <c r="D307" s="88">
        <v>4202</v>
      </c>
      <c r="E307" s="87" t="s">
        <v>44</v>
      </c>
      <c r="G307" s="58">
        <v>101131</v>
      </c>
      <c r="H307" s="58">
        <v>18306.000000003827</v>
      </c>
      <c r="I307" s="58">
        <v>119437.00000000383</v>
      </c>
      <c r="J307" s="86"/>
      <c r="K307" s="58">
        <v>108324</v>
      </c>
      <c r="L307" s="58">
        <v>21634.999999992713</v>
      </c>
      <c r="M307" s="58">
        <v>129958.99999999271</v>
      </c>
      <c r="N307" s="86"/>
      <c r="O307" s="58">
        <v>119154.12660183167</v>
      </c>
      <c r="P307" s="58">
        <v>14673.23529411764</v>
      </c>
      <c r="Q307" s="58">
        <v>133827.36189594932</v>
      </c>
      <c r="R307" s="86"/>
      <c r="S307" s="58">
        <v>113268.859375</v>
      </c>
      <c r="T307" s="58">
        <v>15692.22265625</v>
      </c>
      <c r="U307" s="58">
        <v>128961.078125</v>
      </c>
    </row>
    <row r="308" spans="1:21" ht="15" customHeight="1" x14ac:dyDescent="0.35">
      <c r="A308" s="61" t="s">
        <v>42</v>
      </c>
      <c r="B308" s="87">
        <v>906</v>
      </c>
      <c r="C308" s="87" t="s">
        <v>45</v>
      </c>
      <c r="D308" s="88">
        <v>4203</v>
      </c>
      <c r="E308" s="87" t="s">
        <v>45</v>
      </c>
      <c r="G308" s="58">
        <v>165849.91724537441</v>
      </c>
      <c r="H308" s="58">
        <v>10944</v>
      </c>
      <c r="I308" s="58">
        <v>176793.91724537441</v>
      </c>
      <c r="J308" s="86"/>
      <c r="K308" s="58">
        <v>155094.00000000765</v>
      </c>
      <c r="L308" s="58">
        <v>39478</v>
      </c>
      <c r="M308" s="58">
        <v>194572.00000000765</v>
      </c>
      <c r="N308" s="86"/>
      <c r="O308" s="58">
        <v>252097.10520966499</v>
      </c>
      <c r="P308" s="58">
        <v>146052.73802000855</v>
      </c>
      <c r="Q308" s="58">
        <v>398149.84322967357</v>
      </c>
      <c r="R308" s="86"/>
      <c r="S308" s="58">
        <v>237251.390625</v>
      </c>
      <c r="T308" s="58">
        <v>132054.890625</v>
      </c>
      <c r="U308" s="58">
        <v>369306.28125</v>
      </c>
    </row>
    <row r="309" spans="1:21" ht="15" customHeight="1" x14ac:dyDescent="0.35">
      <c r="A309" s="61" t="s">
        <v>42</v>
      </c>
      <c r="B309" s="87">
        <v>1003</v>
      </c>
      <c r="C309" s="87" t="s">
        <v>46</v>
      </c>
      <c r="D309" s="88">
        <v>4206</v>
      </c>
      <c r="E309" s="87" t="s">
        <v>46</v>
      </c>
      <c r="G309" s="58">
        <v>46945.000000002612</v>
      </c>
      <c r="H309" s="58">
        <v>3798</v>
      </c>
      <c r="I309" s="58">
        <v>50743.000000002612</v>
      </c>
      <c r="J309" s="86"/>
      <c r="K309" s="58">
        <v>59895.586419753032</v>
      </c>
      <c r="L309" s="58">
        <v>3635</v>
      </c>
      <c r="M309" s="58">
        <v>63530.586419753032</v>
      </c>
      <c r="N309" s="86"/>
      <c r="O309" s="58">
        <v>90929.587992275105</v>
      </c>
      <c r="P309" s="58">
        <v>3424</v>
      </c>
      <c r="Q309" s="58">
        <v>94353.587992275105</v>
      </c>
      <c r="R309" s="86"/>
      <c r="S309" s="58">
        <v>105000.9375</v>
      </c>
      <c r="T309" s="58">
        <v>3399</v>
      </c>
      <c r="U309" s="58">
        <v>108399.9375</v>
      </c>
    </row>
    <row r="310" spans="1:21" ht="15" customHeight="1" x14ac:dyDescent="0.35">
      <c r="A310" s="61" t="s">
        <v>42</v>
      </c>
      <c r="B310" s="87">
        <v>1004</v>
      </c>
      <c r="C310" s="87" t="s">
        <v>47</v>
      </c>
      <c r="D310" s="88">
        <v>4207</v>
      </c>
      <c r="E310" s="87" t="s">
        <v>47</v>
      </c>
      <c r="G310" s="58">
        <v>30829</v>
      </c>
      <c r="H310" s="58">
        <v>29528</v>
      </c>
      <c r="I310" s="58">
        <v>60357</v>
      </c>
      <c r="J310" s="86"/>
      <c r="K310" s="58">
        <v>36457</v>
      </c>
      <c r="L310" s="58">
        <v>30926</v>
      </c>
      <c r="M310" s="58">
        <v>67383</v>
      </c>
      <c r="N310" s="86"/>
      <c r="O310" s="58">
        <v>47268.081267217618</v>
      </c>
      <c r="P310" s="58">
        <v>33908.708029197078</v>
      </c>
      <c r="Q310" s="58">
        <v>81176.789296414703</v>
      </c>
      <c r="R310" s="86"/>
      <c r="S310" s="58">
        <v>32788</v>
      </c>
      <c r="T310" s="58">
        <v>33082.94140625</v>
      </c>
      <c r="U310" s="58">
        <v>65870.9453125</v>
      </c>
    </row>
    <row r="311" spans="1:21" ht="15" customHeight="1" x14ac:dyDescent="0.35">
      <c r="A311" s="61" t="s">
        <v>42</v>
      </c>
      <c r="B311" s="87">
        <v>911</v>
      </c>
      <c r="C311" s="87" t="s">
        <v>48</v>
      </c>
      <c r="D311" s="88">
        <v>4211</v>
      </c>
      <c r="E311" s="87" t="s">
        <v>48</v>
      </c>
      <c r="G311" s="58">
        <v>17932</v>
      </c>
      <c r="H311" s="58">
        <v>2330</v>
      </c>
      <c r="I311" s="58">
        <v>20262</v>
      </c>
      <c r="J311" s="86"/>
      <c r="K311" s="58">
        <v>16231</v>
      </c>
      <c r="L311" s="58">
        <v>675</v>
      </c>
      <c r="M311" s="58">
        <v>16906</v>
      </c>
      <c r="N311" s="86"/>
      <c r="O311" s="58">
        <v>17824.475206611569</v>
      </c>
      <c r="P311" s="58">
        <v>4191</v>
      </c>
      <c r="Q311" s="58">
        <v>22015.475206611569</v>
      </c>
      <c r="R311" s="86"/>
      <c r="S311" s="58">
        <v>15259</v>
      </c>
      <c r="T311" s="58">
        <v>6660</v>
      </c>
      <c r="U311" s="58">
        <v>21919</v>
      </c>
    </row>
    <row r="312" spans="1:21" ht="15" customHeight="1" x14ac:dyDescent="0.35">
      <c r="A312" s="61" t="s">
        <v>42</v>
      </c>
      <c r="B312" s="87">
        <v>912</v>
      </c>
      <c r="C312" s="87" t="s">
        <v>49</v>
      </c>
      <c r="D312" s="88">
        <v>4212</v>
      </c>
      <c r="E312" s="87" t="s">
        <v>49</v>
      </c>
      <c r="G312" s="58">
        <v>465</v>
      </c>
      <c r="H312" s="58">
        <v>0</v>
      </c>
      <c r="I312" s="58">
        <v>465</v>
      </c>
      <c r="J312" s="86"/>
      <c r="K312" s="58">
        <v>3139</v>
      </c>
      <c r="L312" s="58">
        <v>0</v>
      </c>
      <c r="M312" s="58">
        <v>3139</v>
      </c>
      <c r="N312" s="86"/>
      <c r="O312" s="58">
        <v>1450</v>
      </c>
      <c r="P312" s="58">
        <v>0</v>
      </c>
      <c r="Q312" s="58">
        <v>1450</v>
      </c>
      <c r="R312" s="86"/>
      <c r="S312" s="58">
        <v>1494</v>
      </c>
      <c r="T312" s="58">
        <v>0</v>
      </c>
      <c r="U312" s="58">
        <v>1494</v>
      </c>
    </row>
    <row r="313" spans="1:21" ht="15" customHeight="1" x14ac:dyDescent="0.35">
      <c r="A313" s="61" t="s">
        <v>42</v>
      </c>
      <c r="B313" s="87">
        <v>914</v>
      </c>
      <c r="C313" s="87" t="s">
        <v>50</v>
      </c>
      <c r="D313" s="88">
        <v>4213</v>
      </c>
      <c r="E313" s="87" t="s">
        <v>50</v>
      </c>
      <c r="G313" s="58">
        <v>43153</v>
      </c>
      <c r="H313" s="58">
        <v>5585</v>
      </c>
      <c r="I313" s="58">
        <v>48738</v>
      </c>
      <c r="J313" s="86"/>
      <c r="K313" s="58">
        <v>44019</v>
      </c>
      <c r="L313" s="58">
        <v>5531</v>
      </c>
      <c r="M313" s="58">
        <v>49550</v>
      </c>
      <c r="N313" s="86"/>
      <c r="O313" s="58">
        <v>72415.294765840212</v>
      </c>
      <c r="P313" s="58">
        <v>26989</v>
      </c>
      <c r="Q313" s="58">
        <v>99404.294765840212</v>
      </c>
      <c r="R313" s="86"/>
      <c r="S313" s="58">
        <v>58971</v>
      </c>
      <c r="T313" s="58">
        <v>29278</v>
      </c>
      <c r="U313" s="58">
        <v>88249</v>
      </c>
    </row>
    <row r="314" spans="1:21" ht="15" customHeight="1" x14ac:dyDescent="0.35">
      <c r="A314" s="61" t="s">
        <v>42</v>
      </c>
      <c r="B314" s="87">
        <v>919</v>
      </c>
      <c r="C314" s="87" t="s">
        <v>51</v>
      </c>
      <c r="D314" s="88">
        <v>4214</v>
      </c>
      <c r="E314" s="87" t="s">
        <v>51</v>
      </c>
      <c r="G314" s="58">
        <v>669</v>
      </c>
      <c r="H314" s="58">
        <v>525</v>
      </c>
      <c r="I314" s="58">
        <v>1194</v>
      </c>
      <c r="J314" s="86"/>
      <c r="K314" s="58">
        <v>512</v>
      </c>
      <c r="L314" s="58">
        <v>837</v>
      </c>
      <c r="M314" s="58">
        <v>1349</v>
      </c>
      <c r="N314" s="86"/>
      <c r="O314" s="58">
        <v>1302</v>
      </c>
      <c r="P314" s="58">
        <v>5333</v>
      </c>
      <c r="Q314" s="58">
        <v>6635</v>
      </c>
      <c r="R314" s="86"/>
      <c r="S314" s="58">
        <v>1484</v>
      </c>
      <c r="T314" s="58">
        <v>5615</v>
      </c>
      <c r="U314" s="58">
        <v>7099</v>
      </c>
    </row>
    <row r="315" spans="1:21" ht="15" customHeight="1" x14ac:dyDescent="0.35">
      <c r="A315" s="61" t="s">
        <v>42</v>
      </c>
      <c r="B315" s="87">
        <v>926</v>
      </c>
      <c r="C315" s="87" t="s">
        <v>52</v>
      </c>
      <c r="D315" s="88">
        <v>4215</v>
      </c>
      <c r="E315" s="87" t="s">
        <v>52</v>
      </c>
      <c r="G315" s="58">
        <v>32571</v>
      </c>
      <c r="H315" s="58">
        <v>13</v>
      </c>
      <c r="I315" s="58">
        <v>32584</v>
      </c>
      <c r="J315" s="86"/>
      <c r="K315" s="58">
        <v>34258</v>
      </c>
      <c r="L315" s="58">
        <v>297</v>
      </c>
      <c r="M315" s="58">
        <v>34555</v>
      </c>
      <c r="N315" s="86"/>
      <c r="O315" s="58">
        <v>187807.66251376749</v>
      </c>
      <c r="P315" s="58">
        <v>1189</v>
      </c>
      <c r="Q315" s="58">
        <v>188996.66251376749</v>
      </c>
      <c r="R315" s="86"/>
      <c r="S315" s="58">
        <v>180866.609375</v>
      </c>
      <c r="T315" s="58">
        <v>540</v>
      </c>
      <c r="U315" s="58">
        <v>181406.609375</v>
      </c>
    </row>
    <row r="316" spans="1:21" ht="15" customHeight="1" x14ac:dyDescent="0.35">
      <c r="A316" s="61" t="s">
        <v>42</v>
      </c>
      <c r="B316" s="87">
        <v>928</v>
      </c>
      <c r="C316" s="87" t="s">
        <v>53</v>
      </c>
      <c r="D316" s="88">
        <v>4216</v>
      </c>
      <c r="E316" s="87" t="s">
        <v>53</v>
      </c>
      <c r="G316" s="58">
        <v>6461</v>
      </c>
      <c r="H316" s="58">
        <v>0</v>
      </c>
      <c r="I316" s="58">
        <v>6461</v>
      </c>
      <c r="J316" s="86"/>
      <c r="K316" s="58">
        <v>9553.75</v>
      </c>
      <c r="L316" s="58">
        <v>0</v>
      </c>
      <c r="M316" s="58">
        <v>9553.75</v>
      </c>
      <c r="N316" s="86"/>
      <c r="O316" s="58">
        <v>18149.177489177477</v>
      </c>
      <c r="P316" s="58">
        <v>138</v>
      </c>
      <c r="Q316" s="58">
        <v>18287.177489177477</v>
      </c>
      <c r="R316" s="86"/>
      <c r="S316" s="58">
        <v>13178.3876953125</v>
      </c>
      <c r="T316" s="58">
        <v>169</v>
      </c>
      <c r="U316" s="58">
        <v>13347.3876953125</v>
      </c>
    </row>
    <row r="317" spans="1:21" ht="15" customHeight="1" x14ac:dyDescent="0.35">
      <c r="A317" s="61" t="s">
        <v>42</v>
      </c>
      <c r="B317" s="87">
        <v>929</v>
      </c>
      <c r="C317" s="87" t="s">
        <v>54</v>
      </c>
      <c r="D317" s="88">
        <v>4217</v>
      </c>
      <c r="E317" s="87" t="s">
        <v>54</v>
      </c>
      <c r="G317" s="58">
        <v>2539</v>
      </c>
      <c r="H317" s="58">
        <v>272</v>
      </c>
      <c r="I317" s="58">
        <v>2811</v>
      </c>
      <c r="J317" s="86"/>
      <c r="K317" s="58">
        <v>2499</v>
      </c>
      <c r="L317" s="58">
        <v>568</v>
      </c>
      <c r="M317" s="58">
        <v>3067</v>
      </c>
      <c r="N317" s="86"/>
      <c r="O317" s="58">
        <v>5577.80303030303</v>
      </c>
      <c r="P317" s="58">
        <v>710</v>
      </c>
      <c r="Q317" s="58">
        <v>6287.80303030303</v>
      </c>
      <c r="R317" s="86"/>
      <c r="S317" s="58">
        <v>2777</v>
      </c>
      <c r="T317" s="58">
        <v>321</v>
      </c>
      <c r="U317" s="58">
        <v>3098</v>
      </c>
    </row>
    <row r="318" spans="1:21" ht="15" customHeight="1" x14ac:dyDescent="0.35">
      <c r="A318" s="61" t="s">
        <v>42</v>
      </c>
      <c r="B318" s="87">
        <v>935</v>
      </c>
      <c r="C318" s="87" t="s">
        <v>55</v>
      </c>
      <c r="D318" s="88">
        <v>4218</v>
      </c>
      <c r="E318" s="87" t="s">
        <v>55</v>
      </c>
      <c r="G318" s="58">
        <v>733</v>
      </c>
      <c r="H318" s="58">
        <v>0</v>
      </c>
      <c r="I318" s="58">
        <v>733</v>
      </c>
      <c r="J318" s="86"/>
      <c r="K318" s="58">
        <v>654</v>
      </c>
      <c r="L318" s="58">
        <v>0</v>
      </c>
      <c r="M318" s="58">
        <v>654</v>
      </c>
      <c r="N318" s="86"/>
      <c r="O318" s="58">
        <v>0</v>
      </c>
      <c r="P318" s="58">
        <v>0</v>
      </c>
      <c r="Q318" s="58">
        <v>0</v>
      </c>
      <c r="R318" s="86"/>
      <c r="S318" s="58">
        <v>0</v>
      </c>
      <c r="T318" s="58">
        <v>0</v>
      </c>
      <c r="U318" s="58">
        <v>0</v>
      </c>
    </row>
    <row r="319" spans="1:21" ht="15" customHeight="1" x14ac:dyDescent="0.35">
      <c r="A319" s="61" t="s">
        <v>42</v>
      </c>
      <c r="B319" s="87">
        <v>937</v>
      </c>
      <c r="C319" s="87" t="s">
        <v>56</v>
      </c>
      <c r="D319" s="88">
        <v>4219</v>
      </c>
      <c r="E319" s="87" t="s">
        <v>56</v>
      </c>
      <c r="G319" s="58">
        <v>18962</v>
      </c>
      <c r="H319" s="58">
        <v>230685.00000009238</v>
      </c>
      <c r="I319" s="58">
        <v>249647.00000009238</v>
      </c>
      <c r="J319" s="86"/>
      <c r="K319" s="58">
        <v>21812.106060607639</v>
      </c>
      <c r="L319" s="58">
        <v>222036.75510212159</v>
      </c>
      <c r="M319" s="58">
        <v>243848.86116272924</v>
      </c>
      <c r="N319" s="86"/>
      <c r="O319" s="58">
        <v>30121.45867768594</v>
      </c>
      <c r="P319" s="58">
        <v>55948.627906976704</v>
      </c>
      <c r="Q319" s="58">
        <v>86070.08658466264</v>
      </c>
      <c r="R319" s="86"/>
      <c r="S319" s="58">
        <v>32124.544921875</v>
      </c>
      <c r="T319" s="58">
        <v>57881.9921875</v>
      </c>
      <c r="U319" s="58">
        <v>90006.5390625</v>
      </c>
    </row>
    <row r="320" spans="1:21" ht="15" customHeight="1" x14ac:dyDescent="0.35">
      <c r="A320" s="61" t="s">
        <v>42</v>
      </c>
      <c r="B320" s="87">
        <v>938</v>
      </c>
      <c r="C320" s="87" t="s">
        <v>57</v>
      </c>
      <c r="D320" s="88">
        <v>4220</v>
      </c>
      <c r="E320" s="87" t="s">
        <v>57</v>
      </c>
      <c r="G320" s="58">
        <v>1855</v>
      </c>
      <c r="H320" s="58">
        <v>0</v>
      </c>
      <c r="I320" s="58">
        <v>1855</v>
      </c>
      <c r="J320" s="86"/>
      <c r="K320" s="58">
        <v>1839</v>
      </c>
      <c r="L320" s="58">
        <v>0</v>
      </c>
      <c r="M320" s="58">
        <v>1839</v>
      </c>
      <c r="N320" s="86"/>
      <c r="O320" s="58">
        <v>8318.4752066115707</v>
      </c>
      <c r="P320" s="58">
        <v>0</v>
      </c>
      <c r="Q320" s="58">
        <v>8318.4752066115707</v>
      </c>
      <c r="R320" s="86"/>
      <c r="S320" s="58">
        <v>5077</v>
      </c>
      <c r="T320" s="58">
        <v>0</v>
      </c>
      <c r="U320" s="58">
        <v>5077</v>
      </c>
    </row>
    <row r="321" spans="1:21" ht="15" customHeight="1" x14ac:dyDescent="0.35">
      <c r="A321" s="61" t="s">
        <v>42</v>
      </c>
      <c r="B321" s="87">
        <v>940</v>
      </c>
      <c r="C321" s="87" t="s">
        <v>58</v>
      </c>
      <c r="D321" s="88">
        <v>4221</v>
      </c>
      <c r="E321" s="87" t="s">
        <v>58</v>
      </c>
      <c r="G321" s="58">
        <v>7885</v>
      </c>
      <c r="H321" s="58">
        <v>183</v>
      </c>
      <c r="I321" s="58">
        <v>8068</v>
      </c>
      <c r="J321" s="86"/>
      <c r="K321" s="58">
        <v>8063</v>
      </c>
      <c r="L321" s="58">
        <v>268</v>
      </c>
      <c r="M321" s="58">
        <v>8331</v>
      </c>
      <c r="N321" s="86"/>
      <c r="O321" s="58">
        <v>11762.95041322314</v>
      </c>
      <c r="P321" s="58">
        <v>420</v>
      </c>
      <c r="Q321" s="58">
        <v>12182.95041322314</v>
      </c>
      <c r="R321" s="86"/>
      <c r="S321" s="58">
        <v>8754</v>
      </c>
      <c r="T321" s="58">
        <v>0</v>
      </c>
      <c r="U321" s="58">
        <v>8754</v>
      </c>
    </row>
    <row r="322" spans="1:21" ht="15" customHeight="1" x14ac:dyDescent="0.35">
      <c r="A322" s="61" t="s">
        <v>42</v>
      </c>
      <c r="B322" s="87">
        <v>941</v>
      </c>
      <c r="C322" s="87" t="s">
        <v>59</v>
      </c>
      <c r="D322" s="88">
        <v>4222</v>
      </c>
      <c r="E322" s="87" t="s">
        <v>59</v>
      </c>
      <c r="G322" s="58">
        <v>35396</v>
      </c>
      <c r="H322" s="58">
        <v>3391</v>
      </c>
      <c r="I322" s="58">
        <v>38787</v>
      </c>
      <c r="J322" s="86"/>
      <c r="K322" s="58">
        <v>21127</v>
      </c>
      <c r="L322" s="58">
        <v>2637</v>
      </c>
      <c r="M322" s="58">
        <v>23764</v>
      </c>
      <c r="N322" s="86"/>
      <c r="O322" s="58">
        <v>36002.475206611569</v>
      </c>
      <c r="P322" s="58">
        <v>5402</v>
      </c>
      <c r="Q322" s="58">
        <v>41404.475206611569</v>
      </c>
      <c r="R322" s="86"/>
      <c r="S322" s="58">
        <v>34341</v>
      </c>
      <c r="T322" s="58">
        <v>4820</v>
      </c>
      <c r="U322" s="58">
        <v>39161</v>
      </c>
    </row>
    <row r="323" spans="1:21" ht="15" customHeight="1" x14ac:dyDescent="0.35">
      <c r="A323" s="61" t="s">
        <v>42</v>
      </c>
      <c r="B323" s="87">
        <v>1014</v>
      </c>
      <c r="C323" s="87" t="s">
        <v>60</v>
      </c>
      <c r="D323" s="88">
        <v>4223</v>
      </c>
      <c r="E323" s="87" t="s">
        <v>60</v>
      </c>
      <c r="G323" s="58">
        <v>15126</v>
      </c>
      <c r="H323" s="58">
        <v>12</v>
      </c>
      <c r="I323" s="58">
        <v>15138</v>
      </c>
      <c r="J323" s="86"/>
      <c r="K323" s="58">
        <v>13555</v>
      </c>
      <c r="L323" s="58">
        <v>263</v>
      </c>
      <c r="M323" s="58">
        <v>13818</v>
      </c>
      <c r="N323" s="86"/>
      <c r="O323" s="58">
        <v>34116.899859970683</v>
      </c>
      <c r="P323" s="58">
        <v>1851</v>
      </c>
      <c r="Q323" s="58">
        <v>35967.899859970683</v>
      </c>
      <c r="R323" s="86"/>
      <c r="S323" s="58">
        <v>17889.859375</v>
      </c>
      <c r="T323" s="58">
        <v>2139</v>
      </c>
      <c r="U323" s="58">
        <v>20028.859375</v>
      </c>
    </row>
    <row r="324" spans="1:21" ht="15" customHeight="1" x14ac:dyDescent="0.35">
      <c r="A324" s="61" t="s">
        <v>42</v>
      </c>
      <c r="B324" s="87">
        <v>1026</v>
      </c>
      <c r="C324" s="87" t="s">
        <v>61</v>
      </c>
      <c r="D324" s="88">
        <v>4224</v>
      </c>
      <c r="E324" s="87" t="s">
        <v>61</v>
      </c>
      <c r="G324" s="58">
        <v>2527</v>
      </c>
      <c r="H324" s="58">
        <v>0</v>
      </c>
      <c r="I324" s="58">
        <v>2527</v>
      </c>
      <c r="J324" s="86"/>
      <c r="K324" s="58">
        <v>4698</v>
      </c>
      <c r="L324" s="58">
        <v>0</v>
      </c>
      <c r="M324" s="58">
        <v>4698</v>
      </c>
      <c r="N324" s="86"/>
      <c r="O324" s="58">
        <v>11686.130853994489</v>
      </c>
      <c r="P324" s="58">
        <v>0</v>
      </c>
      <c r="Q324" s="58">
        <v>11686.130853994489</v>
      </c>
      <c r="R324" s="86"/>
      <c r="S324" s="58">
        <v>11206.1591796875</v>
      </c>
      <c r="T324" s="58">
        <v>0</v>
      </c>
      <c r="U324" s="58">
        <v>11206.1591796875</v>
      </c>
    </row>
    <row r="325" spans="1:21" ht="15" customHeight="1" x14ac:dyDescent="0.35">
      <c r="A325" s="61" t="s">
        <v>42</v>
      </c>
      <c r="B325" s="87">
        <v>1034</v>
      </c>
      <c r="C325" s="87" t="s">
        <v>62</v>
      </c>
      <c r="D325" s="88">
        <v>4226</v>
      </c>
      <c r="E325" s="87" t="s">
        <v>62</v>
      </c>
      <c r="G325" s="58">
        <v>420</v>
      </c>
      <c r="H325" s="58">
        <v>0</v>
      </c>
      <c r="I325" s="58">
        <v>420</v>
      </c>
      <c r="J325" s="86"/>
      <c r="K325" s="58">
        <v>3586</v>
      </c>
      <c r="L325" s="58">
        <v>0</v>
      </c>
      <c r="M325" s="58">
        <v>3586</v>
      </c>
      <c r="N325" s="86"/>
      <c r="O325" s="58">
        <v>5460.9669421487597</v>
      </c>
      <c r="P325" s="58">
        <v>0</v>
      </c>
      <c r="Q325" s="58">
        <v>5460.9669421487597</v>
      </c>
      <c r="R325" s="86"/>
      <c r="S325" s="58">
        <v>1839</v>
      </c>
      <c r="T325" s="58">
        <v>0</v>
      </c>
      <c r="U325" s="58">
        <v>1839</v>
      </c>
    </row>
    <row r="326" spans="1:21" ht="15" customHeight="1" x14ac:dyDescent="0.35">
      <c r="A326" s="61" t="s">
        <v>42</v>
      </c>
      <c r="B326" s="87">
        <v>1037</v>
      </c>
      <c r="C326" s="87" t="s">
        <v>63</v>
      </c>
      <c r="D326" s="88">
        <v>4227</v>
      </c>
      <c r="E326" s="87" t="s">
        <v>63</v>
      </c>
      <c r="G326" s="58">
        <v>15400</v>
      </c>
      <c r="H326" s="58">
        <v>1530</v>
      </c>
      <c r="I326" s="58">
        <v>16930</v>
      </c>
      <c r="J326" s="86"/>
      <c r="K326" s="58">
        <v>12657</v>
      </c>
      <c r="L326" s="58">
        <v>1020</v>
      </c>
      <c r="M326" s="58">
        <v>13677</v>
      </c>
      <c r="N326" s="86"/>
      <c r="O326" s="58">
        <v>27998.75603635225</v>
      </c>
      <c r="P326" s="58">
        <v>5090</v>
      </c>
      <c r="Q326" s="58">
        <v>33088.75603635225</v>
      </c>
      <c r="R326" s="86"/>
      <c r="S326" s="58">
        <v>17852.26171875</v>
      </c>
      <c r="T326" s="58">
        <v>4120</v>
      </c>
      <c r="U326" s="58">
        <v>21972.26171875</v>
      </c>
    </row>
    <row r="327" spans="1:21" ht="15" customHeight="1" x14ac:dyDescent="0.35">
      <c r="A327" s="61" t="s">
        <v>42</v>
      </c>
      <c r="B327" s="87">
        <v>1046</v>
      </c>
      <c r="C327" s="87" t="s">
        <v>64</v>
      </c>
      <c r="D327" s="88">
        <v>4228</v>
      </c>
      <c r="E327" s="87" t="s">
        <v>64</v>
      </c>
      <c r="G327" s="58">
        <v>27355</v>
      </c>
      <c r="H327" s="58">
        <v>4580</v>
      </c>
      <c r="I327" s="58">
        <v>31935</v>
      </c>
      <c r="J327" s="86"/>
      <c r="K327" s="58">
        <v>32269</v>
      </c>
      <c r="L327" s="58">
        <v>3360</v>
      </c>
      <c r="M327" s="58">
        <v>35629</v>
      </c>
      <c r="N327" s="86"/>
      <c r="O327" s="58">
        <v>23212.458677685951</v>
      </c>
      <c r="P327" s="58">
        <v>3833.2962962962902</v>
      </c>
      <c r="Q327" s="58">
        <v>27045.754973982243</v>
      </c>
      <c r="R327" s="86"/>
      <c r="S327" s="58">
        <v>20146</v>
      </c>
      <c r="T327" s="58">
        <v>3618.59375</v>
      </c>
      <c r="U327" s="58">
        <v>23764.59375</v>
      </c>
    </row>
    <row r="328" spans="1:21" ht="15" customHeight="1" x14ac:dyDescent="0.35">
      <c r="A328" s="61" t="s">
        <v>42</v>
      </c>
      <c r="B328" s="87">
        <v>1027</v>
      </c>
      <c r="C328" s="87" t="s">
        <v>65</v>
      </c>
      <c r="D328" s="88">
        <v>4225</v>
      </c>
      <c r="E328" s="87" t="s">
        <v>66</v>
      </c>
      <c r="G328" s="58">
        <v>48</v>
      </c>
      <c r="H328" s="58">
        <v>0</v>
      </c>
      <c r="I328" s="58">
        <v>48</v>
      </c>
      <c r="J328" s="86"/>
      <c r="K328" s="58">
        <v>0</v>
      </c>
      <c r="L328" s="58">
        <v>0</v>
      </c>
      <c r="M328" s="58">
        <v>0</v>
      </c>
      <c r="N328" s="86"/>
      <c r="O328" s="58">
        <v>60</v>
      </c>
      <c r="P328" s="58">
        <v>0</v>
      </c>
      <c r="Q328" s="58">
        <v>60</v>
      </c>
      <c r="R328" s="86"/>
      <c r="S328" s="58"/>
      <c r="T328" s="58"/>
      <c r="U328" s="58"/>
    </row>
    <row r="329" spans="1:21" ht="15" customHeight="1" x14ac:dyDescent="0.35">
      <c r="A329" s="61" t="s">
        <v>42</v>
      </c>
      <c r="B329" s="87">
        <v>1032</v>
      </c>
      <c r="C329" s="87" t="s">
        <v>66</v>
      </c>
      <c r="D329" s="88">
        <v>4225</v>
      </c>
      <c r="E329" s="87" t="s">
        <v>66</v>
      </c>
      <c r="G329" s="58">
        <v>76453</v>
      </c>
      <c r="H329" s="58">
        <v>0</v>
      </c>
      <c r="I329" s="58">
        <v>76453</v>
      </c>
      <c r="J329" s="86"/>
      <c r="K329" s="58">
        <v>47306</v>
      </c>
      <c r="L329" s="58">
        <v>46</v>
      </c>
      <c r="M329" s="58">
        <v>47352</v>
      </c>
      <c r="N329" s="86"/>
      <c r="O329" s="58">
        <v>111838.27785206323</v>
      </c>
      <c r="P329" s="58">
        <v>294.70370370370301</v>
      </c>
      <c r="Q329" s="58">
        <v>112132.98155576694</v>
      </c>
      <c r="R329" s="86"/>
      <c r="S329" s="58"/>
      <c r="T329" s="58"/>
      <c r="U329" s="58"/>
    </row>
    <row r="330" spans="1:21" ht="15" customHeight="1" x14ac:dyDescent="0.35">
      <c r="A330" s="61" t="s">
        <v>42</v>
      </c>
      <c r="B330" s="87"/>
      <c r="C330" s="87" t="s">
        <v>496</v>
      </c>
      <c r="D330" s="88">
        <v>4225</v>
      </c>
      <c r="E330" s="87" t="s">
        <v>66</v>
      </c>
      <c r="G330" s="58"/>
      <c r="H330" s="58"/>
      <c r="I330" s="58"/>
      <c r="J330" s="86"/>
      <c r="K330" s="58"/>
      <c r="L330" s="58"/>
      <c r="M330" s="58"/>
      <c r="N330" s="86"/>
      <c r="O330" s="58"/>
      <c r="P330" s="58"/>
      <c r="Q330" s="58"/>
      <c r="R330" s="86"/>
      <c r="S330" s="58">
        <v>101280.9609375</v>
      </c>
      <c r="T330" s="58">
        <v>547.40625</v>
      </c>
      <c r="U330" s="58">
        <v>101828.3671875</v>
      </c>
    </row>
    <row r="331" spans="1:21" ht="15" customHeight="1" x14ac:dyDescent="0.35">
      <c r="A331" s="61" t="s">
        <v>42</v>
      </c>
      <c r="B331" s="87">
        <v>1001</v>
      </c>
      <c r="C331" s="87" t="s">
        <v>68</v>
      </c>
      <c r="D331" s="88">
        <v>4204</v>
      </c>
      <c r="E331" s="87" t="s">
        <v>68</v>
      </c>
      <c r="G331" s="58">
        <v>789498.95730479644</v>
      </c>
      <c r="H331" s="58">
        <v>137821.44444441053</v>
      </c>
      <c r="I331" s="58">
        <v>927320.40174920694</v>
      </c>
      <c r="J331" s="86"/>
      <c r="K331" s="58">
        <v>667137.99999997346</v>
      </c>
      <c r="L331" s="58">
        <v>133995.22222223305</v>
      </c>
      <c r="M331" s="58">
        <v>801133.22222220653</v>
      </c>
      <c r="N331" s="86"/>
      <c r="O331" s="58">
        <v>1201208.8076619513</v>
      </c>
      <c r="P331" s="58">
        <v>1060127.4526591434</v>
      </c>
      <c r="Q331" s="58">
        <v>2261336.2603210947</v>
      </c>
      <c r="R331" s="86"/>
      <c r="S331" s="58"/>
      <c r="T331" s="58"/>
      <c r="U331" s="58"/>
    </row>
    <row r="332" spans="1:21" ht="15" customHeight="1" x14ac:dyDescent="0.35">
      <c r="A332" s="61" t="s">
        <v>42</v>
      </c>
      <c r="B332" s="87">
        <v>1017</v>
      </c>
      <c r="C332" s="87" t="s">
        <v>69</v>
      </c>
      <c r="D332" s="88">
        <v>4204</v>
      </c>
      <c r="E332" s="87" t="s">
        <v>68</v>
      </c>
      <c r="G332" s="58">
        <v>8112</v>
      </c>
      <c r="H332" s="58">
        <v>0</v>
      </c>
      <c r="I332" s="58">
        <v>8112</v>
      </c>
      <c r="J332" s="86"/>
      <c r="K332" s="58">
        <v>7342</v>
      </c>
      <c r="L332" s="58">
        <v>0</v>
      </c>
      <c r="M332" s="58">
        <v>7342</v>
      </c>
      <c r="N332" s="86"/>
      <c r="O332" s="58">
        <v>15949.426612393847</v>
      </c>
      <c r="P332" s="58">
        <v>4993.3207510646498</v>
      </c>
      <c r="Q332" s="58">
        <v>20942.747363458497</v>
      </c>
      <c r="R332" s="86"/>
      <c r="S332" s="58"/>
      <c r="T332" s="58"/>
      <c r="U332" s="58"/>
    </row>
    <row r="333" spans="1:21" ht="15" customHeight="1" x14ac:dyDescent="0.35">
      <c r="A333" s="61" t="s">
        <v>42</v>
      </c>
      <c r="B333" s="87">
        <v>1018</v>
      </c>
      <c r="C333" s="87" t="s">
        <v>67</v>
      </c>
      <c r="D333" s="88">
        <v>4204</v>
      </c>
      <c r="E333" s="87" t="s">
        <v>68</v>
      </c>
      <c r="G333" s="58">
        <v>22834</v>
      </c>
      <c r="H333" s="58">
        <v>4398</v>
      </c>
      <c r="I333" s="58">
        <v>27232</v>
      </c>
      <c r="J333" s="86"/>
      <c r="K333" s="58">
        <v>31956</v>
      </c>
      <c r="L333" s="58">
        <v>938</v>
      </c>
      <c r="M333" s="58">
        <v>32894</v>
      </c>
      <c r="N333" s="86"/>
      <c r="O333" s="58">
        <v>38129.617526617512</v>
      </c>
      <c r="P333" s="58">
        <v>1362</v>
      </c>
      <c r="Q333" s="58">
        <v>39491.617526617512</v>
      </c>
      <c r="R333" s="86"/>
      <c r="S333" s="58"/>
      <c r="T333" s="58"/>
      <c r="U333" s="58"/>
    </row>
    <row r="334" spans="1:21" ht="15" customHeight="1" x14ac:dyDescent="0.35">
      <c r="A334" s="61" t="s">
        <v>42</v>
      </c>
      <c r="B334" s="87"/>
      <c r="C334" s="87" t="s">
        <v>496</v>
      </c>
      <c r="D334" s="88">
        <v>4204</v>
      </c>
      <c r="E334" s="87" t="s">
        <v>68</v>
      </c>
      <c r="G334" s="58"/>
      <c r="H334" s="58"/>
      <c r="I334" s="58"/>
      <c r="J334" s="86"/>
      <c r="K334" s="58"/>
      <c r="L334" s="58"/>
      <c r="M334" s="58"/>
      <c r="N334" s="86"/>
      <c r="O334" s="58"/>
      <c r="P334" s="58"/>
      <c r="Q334" s="58"/>
      <c r="R334" s="86"/>
      <c r="S334" s="58">
        <v>1175610.375</v>
      </c>
      <c r="T334" s="58">
        <v>850524.3125</v>
      </c>
      <c r="U334" s="58">
        <v>2026134.75</v>
      </c>
    </row>
    <row r="335" spans="1:21" ht="15" customHeight="1" x14ac:dyDescent="0.35">
      <c r="A335" s="61" t="s">
        <v>42</v>
      </c>
      <c r="B335" s="87">
        <v>1002</v>
      </c>
      <c r="C335" s="87" t="s">
        <v>71</v>
      </c>
      <c r="D335" s="88">
        <v>4205</v>
      </c>
      <c r="E335" s="87" t="s">
        <v>70</v>
      </c>
      <c r="G335" s="58">
        <v>89518.285714283003</v>
      </c>
      <c r="H335" s="58">
        <v>79154</v>
      </c>
      <c r="I335" s="58">
        <v>168672.285714283</v>
      </c>
      <c r="J335" s="86"/>
      <c r="K335" s="58">
        <v>95321.924999999988</v>
      </c>
      <c r="L335" s="58">
        <v>77788</v>
      </c>
      <c r="M335" s="58">
        <v>173109.92499999999</v>
      </c>
      <c r="N335" s="86"/>
      <c r="O335" s="58">
        <v>105923.85437888395</v>
      </c>
      <c r="P335" s="58">
        <v>70469</v>
      </c>
      <c r="Q335" s="58">
        <v>176392.85437888396</v>
      </c>
      <c r="R335" s="86"/>
      <c r="S335" s="58"/>
      <c r="T335" s="58"/>
      <c r="U335" s="58"/>
    </row>
    <row r="336" spans="1:21" ht="15" customHeight="1" x14ac:dyDescent="0.35">
      <c r="A336" s="61" t="s">
        <v>42</v>
      </c>
      <c r="B336" s="87">
        <v>1021</v>
      </c>
      <c r="C336" s="87" t="s">
        <v>72</v>
      </c>
      <c r="D336" s="88">
        <v>4205</v>
      </c>
      <c r="E336" s="87" t="s">
        <v>70</v>
      </c>
      <c r="G336" s="58">
        <v>1401</v>
      </c>
      <c r="H336" s="58">
        <v>516</v>
      </c>
      <c r="I336" s="58">
        <v>1917</v>
      </c>
      <c r="J336" s="86"/>
      <c r="K336" s="58">
        <v>101</v>
      </c>
      <c r="L336" s="58">
        <v>516</v>
      </c>
      <c r="M336" s="58">
        <v>617</v>
      </c>
      <c r="N336" s="86"/>
      <c r="O336" s="58">
        <v>1016</v>
      </c>
      <c r="P336" s="58">
        <v>0</v>
      </c>
      <c r="Q336" s="58">
        <v>1016</v>
      </c>
      <c r="R336" s="86"/>
      <c r="S336" s="58"/>
      <c r="T336" s="58"/>
      <c r="U336" s="58"/>
    </row>
    <row r="337" spans="1:21" ht="15" customHeight="1" x14ac:dyDescent="0.35">
      <c r="A337" s="61" t="s">
        <v>42</v>
      </c>
      <c r="B337" s="87">
        <v>1029</v>
      </c>
      <c r="C337" s="87" t="s">
        <v>70</v>
      </c>
      <c r="D337" s="88">
        <v>4205</v>
      </c>
      <c r="E337" s="87" t="s">
        <v>70</v>
      </c>
      <c r="G337" s="58">
        <v>16915</v>
      </c>
      <c r="H337" s="58">
        <v>0</v>
      </c>
      <c r="I337" s="58">
        <v>16915</v>
      </c>
      <c r="J337" s="86"/>
      <c r="K337" s="58">
        <v>18910</v>
      </c>
      <c r="L337" s="58">
        <v>0</v>
      </c>
      <c r="M337" s="58">
        <v>18910</v>
      </c>
      <c r="N337" s="86"/>
      <c r="O337" s="58">
        <v>22610.59917355371</v>
      </c>
      <c r="P337" s="58">
        <v>47</v>
      </c>
      <c r="Q337" s="58">
        <v>22657.59917355371</v>
      </c>
      <c r="R337" s="86"/>
      <c r="S337" s="58"/>
      <c r="T337" s="58"/>
      <c r="U337" s="58"/>
    </row>
    <row r="338" spans="1:21" ht="15" customHeight="1" x14ac:dyDescent="0.35">
      <c r="A338" s="61" t="s">
        <v>42</v>
      </c>
      <c r="B338" s="87"/>
      <c r="C338" s="87" t="s">
        <v>496</v>
      </c>
      <c r="D338" s="88">
        <v>4205</v>
      </c>
      <c r="E338" s="87" t="s">
        <v>70</v>
      </c>
      <c r="G338" s="58"/>
      <c r="H338" s="58"/>
      <c r="I338" s="58"/>
      <c r="J338" s="86"/>
      <c r="K338" s="58"/>
      <c r="L338" s="58"/>
      <c r="M338" s="58"/>
      <c r="N338" s="86"/>
      <c r="O338" s="58"/>
      <c r="P338" s="58"/>
      <c r="Q338" s="58"/>
      <c r="R338" s="86"/>
      <c r="S338" s="58">
        <v>127412.3125</v>
      </c>
      <c r="T338" s="58">
        <v>73845</v>
      </c>
      <c r="U338" s="58">
        <v>201257.3125</v>
      </c>
    </row>
    <row r="339" spans="1:21" s="65" customFormat="1" ht="15" customHeight="1" x14ac:dyDescent="0.35">
      <c r="A339" s="63" t="s">
        <v>588</v>
      </c>
      <c r="B339" s="89"/>
      <c r="C339" s="89"/>
      <c r="D339" s="90"/>
      <c r="E339" s="89"/>
      <c r="G339" s="91">
        <f>SUM(G306:G338)</f>
        <v>1613539.1602644566</v>
      </c>
      <c r="H339" s="91">
        <f t="shared" ref="H339:I339" si="42">SUM(H306:H338)</f>
        <v>535980.44444450678</v>
      </c>
      <c r="I339" s="91">
        <f t="shared" si="42"/>
        <v>2149519.6047089631</v>
      </c>
      <c r="J339" s="92"/>
      <c r="K339" s="91">
        <f>SUM(K306:K338)</f>
        <v>1499057.3674803418</v>
      </c>
      <c r="L339" s="91">
        <f t="shared" ref="L339" si="43">SUM(L306:L338)</f>
        <v>549312.97732434736</v>
      </c>
      <c r="M339" s="91">
        <f t="shared" ref="M339" si="44">SUM(M306:M338)</f>
        <v>2048370.3448046891</v>
      </c>
      <c r="N339" s="92"/>
      <c r="O339" s="91">
        <f>SUM(O306:O338)</f>
        <v>2532686.4691564366</v>
      </c>
      <c r="P339" s="91">
        <f t="shared" ref="P339" si="45">SUM(P306:P338)</f>
        <v>1462660.0826605081</v>
      </c>
      <c r="Q339" s="91">
        <f t="shared" ref="Q339" si="46">SUM(Q306:Q338)</f>
        <v>3995346.5518169454</v>
      </c>
      <c r="R339" s="92"/>
      <c r="S339" s="91">
        <f>SUM(S306:S338)</f>
        <v>2350572.658203125</v>
      </c>
      <c r="T339" s="91">
        <f t="shared" ref="T339" si="47">SUM(T306:T338)</f>
        <v>1236791.359375</v>
      </c>
      <c r="U339" s="91">
        <f t="shared" ref="U339" si="48">SUM(U306:U338)</f>
        <v>3587364.08203125</v>
      </c>
    </row>
    <row r="340" spans="1:21" ht="15" customHeight="1" x14ac:dyDescent="0.35">
      <c r="B340" s="93"/>
      <c r="C340" s="93"/>
      <c r="D340" s="94"/>
      <c r="E340" s="93"/>
      <c r="G340" s="86"/>
      <c r="H340" s="86"/>
      <c r="I340" s="86"/>
      <c r="J340" s="86"/>
      <c r="K340" s="86"/>
      <c r="L340" s="86"/>
      <c r="M340" s="86"/>
      <c r="N340" s="86"/>
      <c r="O340" s="86"/>
      <c r="P340" s="86"/>
      <c r="Q340" s="86"/>
      <c r="R340" s="86"/>
      <c r="S340" s="86"/>
      <c r="T340" s="86"/>
      <c r="U340" s="86"/>
    </row>
    <row r="341" spans="1:21" ht="15" customHeight="1" x14ac:dyDescent="0.35">
      <c r="A341" s="61" t="s">
        <v>330</v>
      </c>
      <c r="B341" s="87">
        <v>701</v>
      </c>
      <c r="C341" s="87" t="s">
        <v>331</v>
      </c>
      <c r="D341" s="88">
        <v>3801</v>
      </c>
      <c r="E341" s="87" t="s">
        <v>331</v>
      </c>
      <c r="G341" s="58">
        <v>105441.00000000185</v>
      </c>
      <c r="H341" s="58">
        <v>129588</v>
      </c>
      <c r="I341" s="58">
        <v>235029.00000000186</v>
      </c>
      <c r="J341" s="86"/>
      <c r="K341" s="58">
        <v>117974.20000000042</v>
      </c>
      <c r="L341" s="58">
        <v>139879</v>
      </c>
      <c r="M341" s="58">
        <v>257853.20000000042</v>
      </c>
      <c r="N341" s="86"/>
      <c r="O341" s="58">
        <v>109596.75238539434</v>
      </c>
      <c r="P341" s="58">
        <v>232873.5568470759</v>
      </c>
      <c r="Q341" s="58">
        <v>342470.30923247023</v>
      </c>
      <c r="R341" s="86"/>
      <c r="S341" s="58">
        <v>162129.3125</v>
      </c>
      <c r="T341" s="58">
        <v>259307.625</v>
      </c>
      <c r="U341" s="58">
        <v>421436.9375</v>
      </c>
    </row>
    <row r="342" spans="1:21" ht="15" customHeight="1" x14ac:dyDescent="0.35">
      <c r="A342" s="61" t="s">
        <v>330</v>
      </c>
      <c r="B342" s="87">
        <v>710</v>
      </c>
      <c r="C342" s="87" t="s">
        <v>332</v>
      </c>
      <c r="D342" s="88">
        <v>3804</v>
      </c>
      <c r="E342" s="87" t="s">
        <v>332</v>
      </c>
      <c r="G342" s="58">
        <v>503341.9337364278</v>
      </c>
      <c r="H342" s="58">
        <v>83158</v>
      </c>
      <c r="I342" s="58">
        <v>586499.9337364278</v>
      </c>
      <c r="J342" s="86"/>
      <c r="K342" s="58">
        <v>508404.55963829567</v>
      </c>
      <c r="L342" s="58">
        <v>89069</v>
      </c>
      <c r="M342" s="58">
        <v>597473.55963829567</v>
      </c>
      <c r="N342" s="86"/>
      <c r="O342" s="58">
        <v>374907.94030711369</v>
      </c>
      <c r="P342" s="58">
        <v>698680.11596250115</v>
      </c>
      <c r="Q342" s="58">
        <v>1073588.056269615</v>
      </c>
      <c r="R342" s="86"/>
      <c r="S342" s="58">
        <v>374697.40625</v>
      </c>
      <c r="T342" s="58">
        <v>777912.625</v>
      </c>
      <c r="U342" s="58">
        <v>1152610</v>
      </c>
    </row>
    <row r="343" spans="1:21" ht="15" customHeight="1" x14ac:dyDescent="0.35">
      <c r="A343" s="61" t="s">
        <v>330</v>
      </c>
      <c r="B343" s="87">
        <v>712</v>
      </c>
      <c r="C343" s="87" t="s">
        <v>333</v>
      </c>
      <c r="D343" s="88">
        <v>3805</v>
      </c>
      <c r="E343" s="87" t="s">
        <v>333</v>
      </c>
      <c r="G343" s="58">
        <v>216078.00000000064</v>
      </c>
      <c r="H343" s="58">
        <v>12068</v>
      </c>
      <c r="I343" s="58">
        <v>228146.00000000064</v>
      </c>
      <c r="J343" s="86"/>
      <c r="K343" s="58">
        <v>236751.99999999936</v>
      </c>
      <c r="L343" s="58">
        <v>14879</v>
      </c>
      <c r="M343" s="58">
        <v>251630.99999999936</v>
      </c>
      <c r="N343" s="86"/>
      <c r="O343" s="58">
        <v>306348.39999102306</v>
      </c>
      <c r="P343" s="58">
        <v>116040.73449605332</v>
      </c>
      <c r="Q343" s="58">
        <v>422389.13448707637</v>
      </c>
      <c r="R343" s="86"/>
      <c r="S343" s="58">
        <v>294801.25</v>
      </c>
      <c r="T343" s="58">
        <v>94696.109375</v>
      </c>
      <c r="U343" s="58">
        <v>389497.34375</v>
      </c>
    </row>
    <row r="344" spans="1:21" ht="15" customHeight="1" x14ac:dyDescent="0.35">
      <c r="A344" s="61" t="s">
        <v>330</v>
      </c>
      <c r="B344" s="87">
        <v>805</v>
      </c>
      <c r="C344" s="87" t="s">
        <v>334</v>
      </c>
      <c r="D344" s="88">
        <v>3806</v>
      </c>
      <c r="E344" s="87" t="s">
        <v>334</v>
      </c>
      <c r="G344" s="58">
        <v>160959</v>
      </c>
      <c r="H344" s="58">
        <v>19789</v>
      </c>
      <c r="I344" s="58">
        <v>180748</v>
      </c>
      <c r="J344" s="86"/>
      <c r="K344" s="58">
        <v>245365</v>
      </c>
      <c r="L344" s="58">
        <v>22551</v>
      </c>
      <c r="M344" s="58">
        <v>267916</v>
      </c>
      <c r="N344" s="86"/>
      <c r="O344" s="58">
        <v>222785.5673560705</v>
      </c>
      <c r="P344" s="58">
        <v>19655.588235294112</v>
      </c>
      <c r="Q344" s="58">
        <v>242441.1555913646</v>
      </c>
      <c r="R344" s="86"/>
      <c r="S344" s="58">
        <v>255308.625</v>
      </c>
      <c r="T344" s="58">
        <v>19269.333984375</v>
      </c>
      <c r="U344" s="58">
        <v>274577.96875</v>
      </c>
    </row>
    <row r="345" spans="1:21" ht="15" customHeight="1" x14ac:dyDescent="0.35">
      <c r="A345" s="61" t="s">
        <v>330</v>
      </c>
      <c r="B345" s="87">
        <v>806</v>
      </c>
      <c r="C345" s="87" t="s">
        <v>335</v>
      </c>
      <c r="D345" s="88">
        <v>3807</v>
      </c>
      <c r="E345" s="87" t="s">
        <v>335</v>
      </c>
      <c r="G345" s="58">
        <v>160052.00000000247</v>
      </c>
      <c r="H345" s="58">
        <v>31204</v>
      </c>
      <c r="I345" s="58">
        <v>191256.00000000247</v>
      </c>
      <c r="J345" s="86"/>
      <c r="K345" s="58">
        <v>178965.43750000469</v>
      </c>
      <c r="L345" s="58">
        <v>34693</v>
      </c>
      <c r="M345" s="58">
        <v>213658.43750000469</v>
      </c>
      <c r="N345" s="86"/>
      <c r="O345" s="58">
        <v>271636.79545669316</v>
      </c>
      <c r="P345" s="58">
        <v>252481.80825281155</v>
      </c>
      <c r="Q345" s="58">
        <v>524118.60370950471</v>
      </c>
      <c r="R345" s="86"/>
      <c r="S345" s="58">
        <v>291090.5</v>
      </c>
      <c r="T345" s="58">
        <v>260234.359375</v>
      </c>
      <c r="U345" s="58">
        <v>551324.875</v>
      </c>
    </row>
    <row r="346" spans="1:21" ht="15" customHeight="1" x14ac:dyDescent="0.35">
      <c r="A346" s="61" t="s">
        <v>330</v>
      </c>
      <c r="B346" s="87">
        <v>807</v>
      </c>
      <c r="C346" s="87" t="s">
        <v>336</v>
      </c>
      <c r="D346" s="88">
        <v>3808</v>
      </c>
      <c r="E346" s="87" t="s">
        <v>336</v>
      </c>
      <c r="G346" s="58">
        <v>20430</v>
      </c>
      <c r="H346" s="58">
        <v>3788</v>
      </c>
      <c r="I346" s="58">
        <v>24218</v>
      </c>
      <c r="J346" s="86"/>
      <c r="K346" s="58">
        <v>23499</v>
      </c>
      <c r="L346" s="58">
        <v>3295</v>
      </c>
      <c r="M346" s="58">
        <v>26794</v>
      </c>
      <c r="N346" s="86"/>
      <c r="O346" s="58">
        <v>49495.166410666439</v>
      </c>
      <c r="P346" s="58">
        <v>45361.554006968596</v>
      </c>
      <c r="Q346" s="58">
        <v>94856.720417635035</v>
      </c>
      <c r="R346" s="86"/>
      <c r="S346" s="58">
        <v>62461.45703125</v>
      </c>
      <c r="T346" s="58">
        <v>31486.01171875</v>
      </c>
      <c r="U346" s="58">
        <v>93947.46875</v>
      </c>
    </row>
    <row r="347" spans="1:21" ht="15" customHeight="1" x14ac:dyDescent="0.35">
      <c r="A347" s="61" t="s">
        <v>330</v>
      </c>
      <c r="B347" s="87">
        <v>729</v>
      </c>
      <c r="C347" s="87" t="s">
        <v>337</v>
      </c>
      <c r="D347" s="88">
        <v>3811</v>
      </c>
      <c r="E347" s="87" t="s">
        <v>337</v>
      </c>
      <c r="G347" s="58">
        <v>54758.000000002648</v>
      </c>
      <c r="H347" s="58">
        <v>22864</v>
      </c>
      <c r="I347" s="58">
        <v>77622.000000002648</v>
      </c>
      <c r="J347" s="86"/>
      <c r="K347" s="58">
        <v>65232</v>
      </c>
      <c r="L347" s="58">
        <v>20279</v>
      </c>
      <c r="M347" s="58">
        <v>85511</v>
      </c>
      <c r="N347" s="86"/>
      <c r="O347" s="58">
        <v>102250.38476234542</v>
      </c>
      <c r="P347" s="58">
        <v>12422</v>
      </c>
      <c r="Q347" s="58">
        <v>114672.38476234542</v>
      </c>
      <c r="R347" s="86"/>
      <c r="S347" s="58">
        <v>105899.0703125</v>
      </c>
      <c r="T347" s="58">
        <v>4417</v>
      </c>
      <c r="U347" s="58">
        <v>110316.0703125</v>
      </c>
    </row>
    <row r="348" spans="1:21" ht="15" customHeight="1" x14ac:dyDescent="0.35">
      <c r="A348" s="61" t="s">
        <v>330</v>
      </c>
      <c r="B348" s="87">
        <v>811</v>
      </c>
      <c r="C348" s="87" t="s">
        <v>338</v>
      </c>
      <c r="D348" s="88">
        <v>3812</v>
      </c>
      <c r="E348" s="87" t="s">
        <v>338</v>
      </c>
      <c r="G348" s="58">
        <v>0</v>
      </c>
      <c r="H348" s="58">
        <v>0</v>
      </c>
      <c r="I348" s="58">
        <v>0</v>
      </c>
      <c r="J348" s="86"/>
      <c r="K348" s="58">
        <v>311</v>
      </c>
      <c r="L348" s="58">
        <v>0</v>
      </c>
      <c r="M348" s="58">
        <v>311</v>
      </c>
      <c r="N348" s="86"/>
      <c r="O348" s="58">
        <v>682</v>
      </c>
      <c r="P348" s="58">
        <v>837</v>
      </c>
      <c r="Q348" s="58">
        <v>1519</v>
      </c>
      <c r="R348" s="86"/>
      <c r="S348" s="58">
        <v>764</v>
      </c>
      <c r="T348" s="58">
        <v>541</v>
      </c>
      <c r="U348" s="58">
        <v>1305</v>
      </c>
    </row>
    <row r="349" spans="1:21" ht="15" customHeight="1" x14ac:dyDescent="0.35">
      <c r="A349" s="61" t="s">
        <v>330</v>
      </c>
      <c r="B349" s="87">
        <v>814</v>
      </c>
      <c r="C349" s="87" t="s">
        <v>339</v>
      </c>
      <c r="D349" s="88">
        <v>3813</v>
      </c>
      <c r="E349" s="87" t="s">
        <v>339</v>
      </c>
      <c r="G349" s="58">
        <v>50415</v>
      </c>
      <c r="H349" s="58">
        <v>4282</v>
      </c>
      <c r="I349" s="58">
        <v>54697</v>
      </c>
      <c r="J349" s="86"/>
      <c r="K349" s="58">
        <v>55002</v>
      </c>
      <c r="L349" s="58">
        <v>4291</v>
      </c>
      <c r="M349" s="58">
        <v>59293</v>
      </c>
      <c r="N349" s="86"/>
      <c r="O349" s="58">
        <v>75483.630198541257</v>
      </c>
      <c r="P349" s="58">
        <v>33484.765232357982</v>
      </c>
      <c r="Q349" s="58">
        <v>108968.39543089924</v>
      </c>
      <c r="R349" s="86"/>
      <c r="S349" s="58">
        <v>81645.984375</v>
      </c>
      <c r="T349" s="58">
        <v>38982.58984375</v>
      </c>
      <c r="U349" s="58">
        <v>120628.578125</v>
      </c>
    </row>
    <row r="350" spans="1:21" ht="15" customHeight="1" x14ac:dyDescent="0.35">
      <c r="A350" s="61" t="s">
        <v>330</v>
      </c>
      <c r="B350" s="87">
        <v>815</v>
      </c>
      <c r="C350" s="87" t="s">
        <v>340</v>
      </c>
      <c r="D350" s="88">
        <v>3814</v>
      </c>
      <c r="E350" s="87" t="s">
        <v>340</v>
      </c>
      <c r="G350" s="58">
        <v>55784</v>
      </c>
      <c r="H350" s="58">
        <v>21382</v>
      </c>
      <c r="I350" s="58">
        <v>77166</v>
      </c>
      <c r="J350" s="86"/>
      <c r="K350" s="58">
        <v>75416</v>
      </c>
      <c r="L350" s="58">
        <v>22345</v>
      </c>
      <c r="M350" s="58">
        <v>97761</v>
      </c>
      <c r="N350" s="86"/>
      <c r="O350" s="58">
        <v>87969</v>
      </c>
      <c r="P350" s="58">
        <v>36292.9638554216</v>
      </c>
      <c r="Q350" s="58">
        <v>124261.96385542161</v>
      </c>
      <c r="R350" s="86"/>
      <c r="S350" s="58">
        <v>95722</v>
      </c>
      <c r="T350" s="58">
        <v>25779</v>
      </c>
      <c r="U350" s="58">
        <v>121501</v>
      </c>
    </row>
    <row r="351" spans="1:21" ht="15" customHeight="1" x14ac:dyDescent="0.35">
      <c r="A351" s="61" t="s">
        <v>330</v>
      </c>
      <c r="B351" s="87">
        <v>817</v>
      </c>
      <c r="C351" s="87" t="s">
        <v>341</v>
      </c>
      <c r="D351" s="88">
        <v>3815</v>
      </c>
      <c r="E351" s="87" t="s">
        <v>341</v>
      </c>
      <c r="G351" s="58">
        <v>1513</v>
      </c>
      <c r="H351" s="58">
        <v>27931.465596340531</v>
      </c>
      <c r="I351" s="58">
        <v>29444.465596340531</v>
      </c>
      <c r="J351" s="86"/>
      <c r="K351" s="58">
        <v>2825</v>
      </c>
      <c r="L351" s="58">
        <v>27913.786247102023</v>
      </c>
      <c r="M351" s="58">
        <v>30738.786247102023</v>
      </c>
      <c r="N351" s="86"/>
      <c r="O351" s="58">
        <v>6358.4695787831497</v>
      </c>
      <c r="P351" s="58">
        <v>14601.156626506021</v>
      </c>
      <c r="Q351" s="58">
        <v>20959.626205289169</v>
      </c>
      <c r="R351" s="86"/>
      <c r="S351" s="58">
        <v>3949.798828125</v>
      </c>
      <c r="T351" s="58">
        <v>44931.421875</v>
      </c>
      <c r="U351" s="58">
        <v>48881.21875</v>
      </c>
    </row>
    <row r="352" spans="1:21" ht="15" customHeight="1" x14ac:dyDescent="0.35">
      <c r="A352" s="61" t="s">
        <v>330</v>
      </c>
      <c r="B352" s="87">
        <v>819</v>
      </c>
      <c r="C352" s="87" t="s">
        <v>342</v>
      </c>
      <c r="D352" s="88">
        <v>3816</v>
      </c>
      <c r="E352" s="87" t="s">
        <v>342</v>
      </c>
      <c r="G352" s="58">
        <v>6387</v>
      </c>
      <c r="H352" s="58">
        <v>1357</v>
      </c>
      <c r="I352" s="58">
        <v>7744</v>
      </c>
      <c r="J352" s="86"/>
      <c r="K352" s="58">
        <v>9030</v>
      </c>
      <c r="L352" s="58">
        <v>1366</v>
      </c>
      <c r="M352" s="58">
        <v>10396</v>
      </c>
      <c r="N352" s="86"/>
      <c r="O352" s="58">
        <v>11083.28571428571</v>
      </c>
      <c r="P352" s="58">
        <v>3691.7530003871398</v>
      </c>
      <c r="Q352" s="58">
        <v>14775.03871467285</v>
      </c>
      <c r="R352" s="86"/>
      <c r="S352" s="58">
        <v>13049</v>
      </c>
      <c r="T352" s="58">
        <v>4468.853515625</v>
      </c>
      <c r="U352" s="58">
        <v>17517.853515625</v>
      </c>
    </row>
    <row r="353" spans="1:21" ht="15" customHeight="1" x14ac:dyDescent="0.35">
      <c r="A353" s="61" t="s">
        <v>330</v>
      </c>
      <c r="B353" s="87">
        <v>826</v>
      </c>
      <c r="C353" s="87" t="s">
        <v>343</v>
      </c>
      <c r="D353" s="88">
        <v>3818</v>
      </c>
      <c r="E353" s="87" t="s">
        <v>343</v>
      </c>
      <c r="G353" s="58">
        <v>63640.798571429528</v>
      </c>
      <c r="H353" s="58">
        <v>34090</v>
      </c>
      <c r="I353" s="58">
        <v>97730.798571429536</v>
      </c>
      <c r="J353" s="86"/>
      <c r="K353" s="58">
        <v>47972.857142857982</v>
      </c>
      <c r="L353" s="58">
        <v>31555</v>
      </c>
      <c r="M353" s="58">
        <v>79527.857142857974</v>
      </c>
      <c r="N353" s="86"/>
      <c r="O353" s="58">
        <v>96978.819798557117</v>
      </c>
      <c r="P353" s="58">
        <v>34188</v>
      </c>
      <c r="Q353" s="58">
        <v>131166.81979855712</v>
      </c>
      <c r="R353" s="86"/>
      <c r="S353" s="58">
        <v>115037.28125</v>
      </c>
      <c r="T353" s="58">
        <v>40618.94921875</v>
      </c>
      <c r="U353" s="58">
        <v>155656.234375</v>
      </c>
    </row>
    <row r="354" spans="1:21" ht="15" customHeight="1" x14ac:dyDescent="0.35">
      <c r="A354" s="61" t="s">
        <v>330</v>
      </c>
      <c r="B354" s="87">
        <v>827</v>
      </c>
      <c r="C354" s="87" t="s">
        <v>344</v>
      </c>
      <c r="D354" s="88">
        <v>3819</v>
      </c>
      <c r="E354" s="87" t="s">
        <v>344</v>
      </c>
      <c r="G354" s="58">
        <v>18081</v>
      </c>
      <c r="H354" s="58">
        <v>0</v>
      </c>
      <c r="I354" s="58">
        <v>18081</v>
      </c>
      <c r="J354" s="86"/>
      <c r="K354" s="58">
        <v>14372</v>
      </c>
      <c r="L354" s="58">
        <v>0</v>
      </c>
      <c r="M354" s="58">
        <v>14372</v>
      </c>
      <c r="N354" s="86"/>
      <c r="O354" s="58">
        <v>5606</v>
      </c>
      <c r="P354" s="58">
        <v>453.93825009678602</v>
      </c>
      <c r="Q354" s="58">
        <v>6059.9382500967859</v>
      </c>
      <c r="R354" s="86"/>
      <c r="S354" s="58">
        <v>8014</v>
      </c>
      <c r="T354" s="58">
        <v>445.46340942382813</v>
      </c>
      <c r="U354" s="58">
        <v>8459.4638671875</v>
      </c>
    </row>
    <row r="355" spans="1:21" ht="15" customHeight="1" x14ac:dyDescent="0.35">
      <c r="A355" s="61" t="s">
        <v>330</v>
      </c>
      <c r="B355" s="87">
        <v>828</v>
      </c>
      <c r="C355" s="87" t="s">
        <v>345</v>
      </c>
      <c r="D355" s="88">
        <v>3820</v>
      </c>
      <c r="E355" s="87" t="s">
        <v>345</v>
      </c>
      <c r="G355" s="58">
        <v>21336</v>
      </c>
      <c r="H355" s="58">
        <v>62148.999999975786</v>
      </c>
      <c r="I355" s="58">
        <v>83484.999999975786</v>
      </c>
      <c r="J355" s="86"/>
      <c r="K355" s="58">
        <v>17881</v>
      </c>
      <c r="L355" s="58">
        <v>47107.028571427727</v>
      </c>
      <c r="M355" s="58">
        <v>64988.028571427727</v>
      </c>
      <c r="N355" s="86"/>
      <c r="O355" s="58">
        <v>38266.849315068488</v>
      </c>
      <c r="P355" s="58">
        <v>26991.890510948844</v>
      </c>
      <c r="Q355" s="58">
        <v>65258.739826017336</v>
      </c>
      <c r="R355" s="86"/>
      <c r="S355" s="58">
        <v>39256.80078125</v>
      </c>
      <c r="T355" s="58">
        <v>24340.22265625</v>
      </c>
      <c r="U355" s="58">
        <v>63597.0234375</v>
      </c>
    </row>
    <row r="356" spans="1:21" ht="15" customHeight="1" x14ac:dyDescent="0.35">
      <c r="A356" s="61" t="s">
        <v>330</v>
      </c>
      <c r="B356" s="87">
        <v>829</v>
      </c>
      <c r="C356" s="87" t="s">
        <v>346</v>
      </c>
      <c r="D356" s="88">
        <v>3821</v>
      </c>
      <c r="E356" s="87" t="s">
        <v>346</v>
      </c>
      <c r="G356" s="58">
        <v>26393</v>
      </c>
      <c r="H356" s="58">
        <v>2000</v>
      </c>
      <c r="I356" s="58">
        <v>28393</v>
      </c>
      <c r="J356" s="86"/>
      <c r="K356" s="58">
        <v>34013</v>
      </c>
      <c r="L356" s="58">
        <v>5370</v>
      </c>
      <c r="M356" s="58">
        <v>39383</v>
      </c>
      <c r="N356" s="86"/>
      <c r="O356" s="58">
        <v>16516</v>
      </c>
      <c r="P356" s="58">
        <v>11285.883211678831</v>
      </c>
      <c r="Q356" s="58">
        <v>27801.883211678833</v>
      </c>
      <c r="R356" s="86"/>
      <c r="S356" s="58">
        <v>18745</v>
      </c>
      <c r="T356" s="58">
        <v>5463.37060546875</v>
      </c>
      <c r="U356" s="58">
        <v>24208.37109375</v>
      </c>
    </row>
    <row r="357" spans="1:21" ht="15" customHeight="1" x14ac:dyDescent="0.35">
      <c r="A357" s="61" t="s">
        <v>330</v>
      </c>
      <c r="B357" s="87">
        <v>830</v>
      </c>
      <c r="C357" s="87" t="s">
        <v>347</v>
      </c>
      <c r="D357" s="88">
        <v>3822</v>
      </c>
      <c r="E357" s="87" t="s">
        <v>347</v>
      </c>
      <c r="G357" s="58">
        <v>1495</v>
      </c>
      <c r="H357" s="58">
        <v>0</v>
      </c>
      <c r="I357" s="58">
        <v>1495</v>
      </c>
      <c r="J357" s="86"/>
      <c r="K357" s="58">
        <v>1369</v>
      </c>
      <c r="L357" s="58">
        <v>0</v>
      </c>
      <c r="M357" s="58">
        <v>1369</v>
      </c>
      <c r="N357" s="86"/>
      <c r="O357" s="58">
        <v>7233.9669421487597</v>
      </c>
      <c r="P357" s="58">
        <v>35</v>
      </c>
      <c r="Q357" s="58">
        <v>7268.9669421487597</v>
      </c>
      <c r="R357" s="86"/>
      <c r="S357" s="58">
        <v>3985</v>
      </c>
      <c r="T357" s="58">
        <v>0</v>
      </c>
      <c r="U357" s="58">
        <v>3985</v>
      </c>
    </row>
    <row r="358" spans="1:21" ht="15" customHeight="1" x14ac:dyDescent="0.35">
      <c r="A358" s="61" t="s">
        <v>330</v>
      </c>
      <c r="B358" s="87">
        <v>831</v>
      </c>
      <c r="C358" s="87" t="s">
        <v>348</v>
      </c>
      <c r="D358" s="88">
        <v>3823</v>
      </c>
      <c r="E358" s="87" t="s">
        <v>348</v>
      </c>
      <c r="G358" s="58">
        <v>2314</v>
      </c>
      <c r="H358" s="58">
        <v>0</v>
      </c>
      <c r="I358" s="58">
        <v>2314</v>
      </c>
      <c r="J358" s="86"/>
      <c r="K358" s="58">
        <v>2915</v>
      </c>
      <c r="L358" s="58">
        <v>0</v>
      </c>
      <c r="M358" s="58">
        <v>2915</v>
      </c>
      <c r="N358" s="86"/>
      <c r="O358" s="58">
        <v>1328</v>
      </c>
      <c r="P358" s="58">
        <v>0</v>
      </c>
      <c r="Q358" s="58">
        <v>1328</v>
      </c>
      <c r="R358" s="86"/>
      <c r="S358" s="58">
        <v>1069</v>
      </c>
      <c r="T358" s="58">
        <v>0</v>
      </c>
      <c r="U358" s="58">
        <v>1069</v>
      </c>
    </row>
    <row r="359" spans="1:21" ht="15" customHeight="1" x14ac:dyDescent="0.35">
      <c r="A359" s="61" t="s">
        <v>330</v>
      </c>
      <c r="B359" s="87">
        <v>833</v>
      </c>
      <c r="C359" s="87" t="s">
        <v>349</v>
      </c>
      <c r="D359" s="88">
        <v>3824</v>
      </c>
      <c r="E359" s="87" t="s">
        <v>349</v>
      </c>
      <c r="G359" s="58">
        <v>22384</v>
      </c>
      <c r="H359" s="58">
        <v>968</v>
      </c>
      <c r="I359" s="58">
        <v>23352</v>
      </c>
      <c r="J359" s="86"/>
      <c r="K359" s="58">
        <v>23943</v>
      </c>
      <c r="L359" s="58">
        <v>355</v>
      </c>
      <c r="M359" s="58">
        <v>24298</v>
      </c>
      <c r="N359" s="86"/>
      <c r="O359" s="58">
        <v>30034.469578783152</v>
      </c>
      <c r="P359" s="58">
        <v>4283</v>
      </c>
      <c r="Q359" s="58">
        <v>34317.469578783152</v>
      </c>
      <c r="R359" s="86"/>
      <c r="S359" s="58">
        <v>29328.798828125</v>
      </c>
      <c r="T359" s="58">
        <v>4413</v>
      </c>
      <c r="U359" s="58">
        <v>33741.796875</v>
      </c>
    </row>
    <row r="360" spans="1:21" ht="15" customHeight="1" x14ac:dyDescent="0.35">
      <c r="A360" s="61" t="s">
        <v>330</v>
      </c>
      <c r="B360" s="87">
        <v>834</v>
      </c>
      <c r="C360" s="87" t="s">
        <v>350</v>
      </c>
      <c r="D360" s="88">
        <v>3825</v>
      </c>
      <c r="E360" s="87" t="s">
        <v>350</v>
      </c>
      <c r="G360" s="58">
        <v>29237</v>
      </c>
      <c r="H360" s="58">
        <v>1325</v>
      </c>
      <c r="I360" s="58">
        <v>30562</v>
      </c>
      <c r="J360" s="86"/>
      <c r="K360" s="58">
        <v>27362</v>
      </c>
      <c r="L360" s="58">
        <v>30359</v>
      </c>
      <c r="M360" s="58">
        <v>57721</v>
      </c>
      <c r="N360" s="86"/>
      <c r="O360" s="58">
        <v>76278.851223108417</v>
      </c>
      <c r="P360" s="58">
        <v>19649.824817518202</v>
      </c>
      <c r="Q360" s="58">
        <v>95928.676040626626</v>
      </c>
      <c r="R360" s="86"/>
      <c r="S360" s="58">
        <v>77216.40625</v>
      </c>
      <c r="T360" s="58">
        <v>29794.14453125</v>
      </c>
      <c r="U360" s="58">
        <v>107010.5546875</v>
      </c>
    </row>
    <row r="361" spans="1:21" ht="15" customHeight="1" x14ac:dyDescent="0.35">
      <c r="A361" s="61" t="s">
        <v>330</v>
      </c>
      <c r="B361" s="87">
        <v>713</v>
      </c>
      <c r="C361" s="87" t="s">
        <v>352</v>
      </c>
      <c r="D361" s="88">
        <v>3802</v>
      </c>
      <c r="E361" s="87" t="s">
        <v>351</v>
      </c>
      <c r="G361" s="58">
        <v>12740</v>
      </c>
      <c r="H361" s="58">
        <v>7032</v>
      </c>
      <c r="I361" s="58">
        <v>19772</v>
      </c>
      <c r="J361" s="86"/>
      <c r="K361" s="58">
        <v>16437.416666666402</v>
      </c>
      <c r="L361" s="58">
        <v>6587</v>
      </c>
      <c r="M361" s="58">
        <v>23024.416666666402</v>
      </c>
      <c r="N361" s="86"/>
      <c r="O361" s="58">
        <v>20443.22464898595</v>
      </c>
      <c r="P361" s="58">
        <v>8407</v>
      </c>
      <c r="Q361" s="58">
        <v>28850.22464898595</v>
      </c>
      <c r="R361" s="86"/>
      <c r="S361" s="58"/>
      <c r="T361" s="58"/>
      <c r="U361" s="58"/>
    </row>
    <row r="362" spans="1:21" ht="15" customHeight="1" x14ac:dyDescent="0.35">
      <c r="A362" s="61" t="s">
        <v>330</v>
      </c>
      <c r="B362" s="87">
        <v>715</v>
      </c>
      <c r="C362" s="87" t="s">
        <v>351</v>
      </c>
      <c r="D362" s="88">
        <v>3802</v>
      </c>
      <c r="E362" s="87" t="s">
        <v>351</v>
      </c>
      <c r="G362" s="58">
        <v>23624.25</v>
      </c>
      <c r="H362" s="58">
        <v>239</v>
      </c>
      <c r="I362" s="58">
        <v>23863.25</v>
      </c>
      <c r="J362" s="86"/>
      <c r="K362" s="58">
        <v>28601</v>
      </c>
      <c r="L362" s="58">
        <v>403</v>
      </c>
      <c r="M362" s="58">
        <v>29004</v>
      </c>
      <c r="N362" s="86"/>
      <c r="O362" s="58">
        <v>25749.96565072977</v>
      </c>
      <c r="P362" s="58">
        <v>0</v>
      </c>
      <c r="Q362" s="58">
        <v>25749.96565072977</v>
      </c>
      <c r="R362" s="86"/>
      <c r="S362" s="58"/>
      <c r="T362" s="58"/>
      <c r="U362" s="58"/>
    </row>
    <row r="363" spans="1:21" ht="15" customHeight="1" x14ac:dyDescent="0.35">
      <c r="A363" s="61" t="s">
        <v>330</v>
      </c>
      <c r="B363" s="87"/>
      <c r="C363" s="87" t="s">
        <v>496</v>
      </c>
      <c r="D363" s="88">
        <v>3802</v>
      </c>
      <c r="E363" s="87" t="s">
        <v>351</v>
      </c>
      <c r="G363" s="58"/>
      <c r="H363" s="58"/>
      <c r="I363" s="58"/>
      <c r="J363" s="86"/>
      <c r="K363" s="58"/>
      <c r="L363" s="58"/>
      <c r="M363" s="58"/>
      <c r="N363" s="86"/>
      <c r="O363" s="58"/>
      <c r="P363" s="58"/>
      <c r="Q363" s="58"/>
      <c r="R363" s="86"/>
      <c r="S363" s="58">
        <v>56019.2578125</v>
      </c>
      <c r="T363" s="58">
        <v>37731.12109375</v>
      </c>
      <c r="U363" s="58">
        <v>93750.3828125</v>
      </c>
    </row>
    <row r="364" spans="1:21" ht="15" customHeight="1" x14ac:dyDescent="0.35">
      <c r="A364" s="61" t="s">
        <v>330</v>
      </c>
      <c r="B364" s="87">
        <v>704</v>
      </c>
      <c r="C364" s="87" t="s">
        <v>354</v>
      </c>
      <c r="D364" s="88">
        <v>3803</v>
      </c>
      <c r="E364" s="87" t="s">
        <v>354</v>
      </c>
      <c r="G364" s="58">
        <v>221904.99999999694</v>
      </c>
      <c r="H364" s="58">
        <v>23532</v>
      </c>
      <c r="I364" s="58">
        <v>245436.99999999694</v>
      </c>
      <c r="J364" s="86"/>
      <c r="K364" s="58">
        <v>243590.00000001106</v>
      </c>
      <c r="L364" s="58">
        <v>29452</v>
      </c>
      <c r="M364" s="58">
        <v>273042.00000001106</v>
      </c>
      <c r="N364" s="86"/>
      <c r="O364" s="58">
        <v>371733.79394491209</v>
      </c>
      <c r="P364" s="58">
        <v>22638.090909090901</v>
      </c>
      <c r="Q364" s="58">
        <v>394371.88485400297</v>
      </c>
      <c r="R364" s="86"/>
      <c r="S364" s="58"/>
      <c r="T364" s="58"/>
      <c r="U364" s="58"/>
    </row>
    <row r="365" spans="1:21" ht="15" customHeight="1" x14ac:dyDescent="0.35">
      <c r="A365" s="61" t="s">
        <v>330</v>
      </c>
      <c r="B365" s="87">
        <v>716</v>
      </c>
      <c r="C365" s="87" t="s">
        <v>353</v>
      </c>
      <c r="D365" s="88">
        <v>3803</v>
      </c>
      <c r="E365" s="87" t="s">
        <v>354</v>
      </c>
      <c r="G365" s="58">
        <v>4772</v>
      </c>
      <c r="H365" s="58">
        <v>78</v>
      </c>
      <c r="I365" s="58">
        <v>4850</v>
      </c>
      <c r="J365" s="86"/>
      <c r="K365" s="58">
        <v>6422</v>
      </c>
      <c r="L365" s="58">
        <v>132</v>
      </c>
      <c r="M365" s="58">
        <v>6554</v>
      </c>
      <c r="N365" s="86"/>
      <c r="O365" s="58">
        <v>12213</v>
      </c>
      <c r="P365" s="58">
        <v>2161</v>
      </c>
      <c r="Q365" s="58">
        <v>14374</v>
      </c>
      <c r="R365" s="86"/>
      <c r="S365" s="58"/>
      <c r="T365" s="58"/>
      <c r="U365" s="58"/>
    </row>
    <row r="366" spans="1:21" ht="15" customHeight="1" x14ac:dyDescent="0.35">
      <c r="A366" s="61" t="s">
        <v>330</v>
      </c>
      <c r="B366" s="87"/>
      <c r="C366" s="87" t="s">
        <v>496</v>
      </c>
      <c r="D366" s="88">
        <v>3803</v>
      </c>
      <c r="E366" s="87" t="s">
        <v>354</v>
      </c>
      <c r="G366" s="58"/>
      <c r="H366" s="58"/>
      <c r="I366" s="58"/>
      <c r="J366" s="86"/>
      <c r="K366" s="58"/>
      <c r="L366" s="58"/>
      <c r="M366" s="58"/>
      <c r="N366" s="86"/>
      <c r="O366" s="58"/>
      <c r="P366" s="58"/>
      <c r="Q366" s="58"/>
      <c r="R366" s="86"/>
      <c r="S366" s="58">
        <v>444254.625</v>
      </c>
      <c r="T366" s="58">
        <v>29949.626953125</v>
      </c>
      <c r="U366" s="58">
        <v>474204.25</v>
      </c>
    </row>
    <row r="367" spans="1:21" ht="15" customHeight="1" x14ac:dyDescent="0.35">
      <c r="A367" s="61" t="s">
        <v>330</v>
      </c>
      <c r="B367" s="87">
        <v>821</v>
      </c>
      <c r="C367" s="87" t="s">
        <v>357</v>
      </c>
      <c r="D367" s="88">
        <v>3817</v>
      </c>
      <c r="E367" s="87" t="s">
        <v>356</v>
      </c>
      <c r="G367" s="58">
        <v>57628</v>
      </c>
      <c r="H367" s="58">
        <v>2058</v>
      </c>
      <c r="I367" s="58">
        <v>59686</v>
      </c>
      <c r="J367" s="86"/>
      <c r="K367" s="58">
        <v>72088</v>
      </c>
      <c r="L367" s="58">
        <v>2386</v>
      </c>
      <c r="M367" s="58">
        <v>74474</v>
      </c>
      <c r="N367" s="86"/>
      <c r="O367" s="58">
        <v>82899.561643835608</v>
      </c>
      <c r="P367" s="58">
        <v>1663</v>
      </c>
      <c r="Q367" s="58">
        <v>84562.561643835608</v>
      </c>
      <c r="R367" s="86"/>
      <c r="S367" s="58"/>
      <c r="T367" s="58"/>
      <c r="U367" s="58"/>
    </row>
    <row r="368" spans="1:21" ht="15" customHeight="1" x14ac:dyDescent="0.35">
      <c r="A368" s="61" t="s">
        <v>330</v>
      </c>
      <c r="B368" s="87">
        <v>822</v>
      </c>
      <c r="C368" s="87" t="s">
        <v>355</v>
      </c>
      <c r="D368" s="88">
        <v>3817</v>
      </c>
      <c r="E368" s="87" t="s">
        <v>356</v>
      </c>
      <c r="G368" s="58">
        <v>27800</v>
      </c>
      <c r="H368" s="58">
        <v>631</v>
      </c>
      <c r="I368" s="58">
        <v>28431</v>
      </c>
      <c r="J368" s="86"/>
      <c r="K368" s="58">
        <v>30697.999999977292</v>
      </c>
      <c r="L368" s="58">
        <v>5</v>
      </c>
      <c r="M368" s="58">
        <v>30702.999999977292</v>
      </c>
      <c r="N368" s="86"/>
      <c r="O368" s="58">
        <v>24768.5484794734</v>
      </c>
      <c r="P368" s="58">
        <v>0</v>
      </c>
      <c r="Q368" s="58">
        <v>24768.5484794734</v>
      </c>
      <c r="R368" s="86"/>
      <c r="S368" s="58"/>
      <c r="T368" s="58"/>
      <c r="U368" s="58"/>
    </row>
    <row r="369" spans="1:21" ht="15" customHeight="1" x14ac:dyDescent="0.35">
      <c r="A369" s="61" t="s">
        <v>330</v>
      </c>
      <c r="B369" s="87"/>
      <c r="C369" s="87" t="s">
        <v>496</v>
      </c>
      <c r="D369" s="88">
        <v>3817</v>
      </c>
      <c r="E369" s="87" t="s">
        <v>356</v>
      </c>
      <c r="G369" s="58"/>
      <c r="H369" s="58"/>
      <c r="I369" s="58"/>
      <c r="J369" s="86"/>
      <c r="K369" s="58"/>
      <c r="L369" s="58"/>
      <c r="M369" s="58"/>
      <c r="N369" s="86"/>
      <c r="O369" s="58"/>
      <c r="P369" s="58"/>
      <c r="Q369" s="58"/>
      <c r="R369" s="86"/>
      <c r="S369" s="58">
        <v>130514.859375</v>
      </c>
      <c r="T369" s="58">
        <v>2274</v>
      </c>
      <c r="U369" s="58">
        <v>132788.859375</v>
      </c>
    </row>
    <row r="370" spans="1:21" s="65" customFormat="1" ht="15" customHeight="1" x14ac:dyDescent="0.35">
      <c r="A370" s="63" t="s">
        <v>596</v>
      </c>
      <c r="B370" s="89"/>
      <c r="C370" s="89"/>
      <c r="D370" s="90"/>
      <c r="E370" s="89"/>
      <c r="G370" s="91">
        <f>SUM(G341:G369)</f>
        <v>1868508.9823078618</v>
      </c>
      <c r="H370" s="91">
        <f t="shared" ref="H370:I370" si="49">SUM(H341:H369)</f>
        <v>491513.46559631632</v>
      </c>
      <c r="I370" s="91">
        <f t="shared" si="49"/>
        <v>2360022.4479041779</v>
      </c>
      <c r="J370" s="92"/>
      <c r="K370" s="91">
        <f>SUM(K341:K369)</f>
        <v>2086440.4709478128</v>
      </c>
      <c r="L370" s="91">
        <f t="shared" ref="L370" si="50">SUM(L341:L369)</f>
        <v>534271.81481852976</v>
      </c>
      <c r="M370" s="91">
        <f t="shared" ref="M370" si="51">SUM(M341:M369)</f>
        <v>2620712.2857663427</v>
      </c>
      <c r="N370" s="92"/>
      <c r="O370" s="91">
        <f>SUM(O341:O369)</f>
        <v>2428648.4433865198</v>
      </c>
      <c r="P370" s="91">
        <f t="shared" ref="P370" si="52">SUM(P341:P369)</f>
        <v>1598179.6242147111</v>
      </c>
      <c r="Q370" s="91">
        <f t="shared" ref="Q370" si="53">SUM(Q341:Q369)</f>
        <v>4026828.0676012309</v>
      </c>
      <c r="R370" s="92"/>
      <c r="S370" s="91">
        <f>SUM(S341:S369)</f>
        <v>2664959.43359375</v>
      </c>
      <c r="T370" s="91">
        <f t="shared" ref="T370" si="54">SUM(T341:T369)</f>
        <v>1737055.8281555176</v>
      </c>
      <c r="U370" s="91">
        <f t="shared" ref="U370" si="55">SUM(U341:U369)</f>
        <v>4402015.2509765625</v>
      </c>
    </row>
    <row r="371" spans="1:21" ht="15" customHeight="1" x14ac:dyDescent="0.35">
      <c r="B371" s="93"/>
      <c r="C371" s="93"/>
      <c r="D371" s="94"/>
      <c r="E371" s="93"/>
      <c r="G371" s="86"/>
      <c r="H371" s="86"/>
      <c r="I371" s="86"/>
      <c r="J371" s="86"/>
      <c r="K371" s="86"/>
      <c r="L371" s="86"/>
      <c r="M371" s="86"/>
      <c r="N371" s="86"/>
      <c r="O371" s="86"/>
      <c r="P371" s="86"/>
      <c r="Q371" s="86"/>
      <c r="R371" s="86"/>
      <c r="S371" s="86"/>
      <c r="T371" s="86"/>
      <c r="U371" s="86"/>
    </row>
    <row r="372" spans="1:21" ht="15" customHeight="1" x14ac:dyDescent="0.35">
      <c r="A372" s="61" t="s">
        <v>73</v>
      </c>
      <c r="B372" s="87">
        <v>402</v>
      </c>
      <c r="C372" s="87" t="s">
        <v>74</v>
      </c>
      <c r="D372" s="88">
        <v>3401</v>
      </c>
      <c r="E372" s="87" t="s">
        <v>74</v>
      </c>
      <c r="G372" s="58">
        <v>34441</v>
      </c>
      <c r="H372" s="58">
        <v>6013</v>
      </c>
      <c r="I372" s="58">
        <v>40454</v>
      </c>
      <c r="J372" s="86"/>
      <c r="K372" s="58">
        <v>55190</v>
      </c>
      <c r="L372" s="58">
        <v>6658</v>
      </c>
      <c r="M372" s="58">
        <v>61848</v>
      </c>
      <c r="N372" s="86"/>
      <c r="O372" s="58">
        <v>83275.198408535725</v>
      </c>
      <c r="P372" s="58">
        <v>80491.570701808698</v>
      </c>
      <c r="Q372" s="58">
        <v>163766.76911034441</v>
      </c>
      <c r="R372" s="86"/>
      <c r="S372" s="58">
        <v>81222.5625</v>
      </c>
      <c r="T372" s="58">
        <v>91479.515625</v>
      </c>
      <c r="U372" s="58">
        <v>172702.078125</v>
      </c>
    </row>
    <row r="373" spans="1:21" ht="15" customHeight="1" x14ac:dyDescent="0.35">
      <c r="A373" s="61" t="s">
        <v>73</v>
      </c>
      <c r="B373" s="87">
        <v>403</v>
      </c>
      <c r="C373" s="87" t="s">
        <v>75</v>
      </c>
      <c r="D373" s="88">
        <v>3403</v>
      </c>
      <c r="E373" s="87" t="s">
        <v>75</v>
      </c>
      <c r="G373" s="58">
        <v>161379.87179487169</v>
      </c>
      <c r="H373" s="58">
        <v>9555</v>
      </c>
      <c r="I373" s="58">
        <v>170934.87179487169</v>
      </c>
      <c r="J373" s="86"/>
      <c r="K373" s="58">
        <v>154284.4829059804</v>
      </c>
      <c r="L373" s="58">
        <v>10145</v>
      </c>
      <c r="M373" s="58">
        <v>164429.4829059804</v>
      </c>
      <c r="N373" s="86"/>
      <c r="O373" s="58">
        <v>316575.84438412444</v>
      </c>
      <c r="P373" s="58">
        <v>163126.87047619457</v>
      </c>
      <c r="Q373" s="58">
        <v>479702.71486031904</v>
      </c>
      <c r="R373" s="86"/>
      <c r="S373" s="58">
        <v>301144.09375</v>
      </c>
      <c r="T373" s="58">
        <v>167785.203125</v>
      </c>
      <c r="U373" s="58">
        <v>468929.28125</v>
      </c>
    </row>
    <row r="374" spans="1:21" ht="15" customHeight="1" x14ac:dyDescent="0.35">
      <c r="A374" s="61" t="s">
        <v>73</v>
      </c>
      <c r="B374" s="87">
        <v>501</v>
      </c>
      <c r="C374" s="87" t="s">
        <v>76</v>
      </c>
      <c r="D374" s="88">
        <v>3405</v>
      </c>
      <c r="E374" s="87" t="s">
        <v>76</v>
      </c>
      <c r="G374" s="58">
        <v>295688.95744680334</v>
      </c>
      <c r="H374" s="58">
        <v>9448</v>
      </c>
      <c r="I374" s="58">
        <v>305136.95744680334</v>
      </c>
      <c r="J374" s="86"/>
      <c r="K374" s="58">
        <v>316358.84615384875</v>
      </c>
      <c r="L374" s="58">
        <v>9079</v>
      </c>
      <c r="M374" s="58">
        <v>325437.84615384875</v>
      </c>
      <c r="N374" s="86"/>
      <c r="O374" s="58">
        <v>496784.62727344327</v>
      </c>
      <c r="P374" s="58">
        <v>49846.642641746876</v>
      </c>
      <c r="Q374" s="58">
        <v>546631.26991519018</v>
      </c>
      <c r="R374" s="86"/>
      <c r="S374" s="58">
        <v>515342.9375</v>
      </c>
      <c r="T374" s="58">
        <v>53228.2734375</v>
      </c>
      <c r="U374" s="58">
        <v>568571.1875</v>
      </c>
    </row>
    <row r="375" spans="1:21" ht="15" customHeight="1" x14ac:dyDescent="0.35">
      <c r="A375" s="61" t="s">
        <v>73</v>
      </c>
      <c r="B375" s="87">
        <v>502</v>
      </c>
      <c r="C375" s="87" t="s">
        <v>77</v>
      </c>
      <c r="D375" s="88">
        <v>3407</v>
      </c>
      <c r="E375" s="87" t="s">
        <v>77</v>
      </c>
      <c r="G375" s="58">
        <v>170952.99999999537</v>
      </c>
      <c r="H375" s="58">
        <v>30067</v>
      </c>
      <c r="I375" s="58">
        <v>201019.99999999537</v>
      </c>
      <c r="J375" s="86"/>
      <c r="K375" s="58">
        <v>161407.0000000032</v>
      </c>
      <c r="L375" s="58">
        <v>31822</v>
      </c>
      <c r="M375" s="58">
        <v>193229.0000000032</v>
      </c>
      <c r="N375" s="86"/>
      <c r="O375" s="58">
        <v>183916.6138926151</v>
      </c>
      <c r="P375" s="58">
        <v>79608.645161290304</v>
      </c>
      <c r="Q375" s="58">
        <v>263525.25905390538</v>
      </c>
      <c r="R375" s="86"/>
      <c r="S375" s="58">
        <v>183368.25</v>
      </c>
      <c r="T375" s="58">
        <v>82068.9765625</v>
      </c>
      <c r="U375" s="58">
        <v>265437.21875</v>
      </c>
    </row>
    <row r="376" spans="1:21" ht="15" customHeight="1" x14ac:dyDescent="0.35">
      <c r="A376" s="61" t="s">
        <v>73</v>
      </c>
      <c r="B376" s="87">
        <v>412</v>
      </c>
      <c r="C376" s="87" t="s">
        <v>78</v>
      </c>
      <c r="D376" s="88">
        <v>3411</v>
      </c>
      <c r="E376" s="87" t="s">
        <v>78</v>
      </c>
      <c r="G376" s="58">
        <v>62049</v>
      </c>
      <c r="H376" s="58">
        <v>11783</v>
      </c>
      <c r="I376" s="58">
        <v>73832</v>
      </c>
      <c r="J376" s="86"/>
      <c r="K376" s="58">
        <v>73148</v>
      </c>
      <c r="L376" s="58">
        <v>5008</v>
      </c>
      <c r="M376" s="58">
        <v>78156</v>
      </c>
      <c r="N376" s="86"/>
      <c r="O376" s="58">
        <v>261685.07445448678</v>
      </c>
      <c r="P376" s="58">
        <v>51052.566008517198</v>
      </c>
      <c r="Q376" s="58">
        <v>312737.64046300401</v>
      </c>
      <c r="R376" s="86"/>
      <c r="S376" s="58">
        <v>298106.15625</v>
      </c>
      <c r="T376" s="58">
        <v>47169.390625</v>
      </c>
      <c r="U376" s="58">
        <v>345275.53125</v>
      </c>
    </row>
    <row r="377" spans="1:21" ht="15" customHeight="1" x14ac:dyDescent="0.35">
      <c r="A377" s="61" t="s">
        <v>73</v>
      </c>
      <c r="B377" s="87">
        <v>415</v>
      </c>
      <c r="C377" s="87" t="s">
        <v>79</v>
      </c>
      <c r="D377" s="88">
        <v>3412</v>
      </c>
      <c r="E377" s="87" t="s">
        <v>79</v>
      </c>
      <c r="G377" s="58">
        <v>15018</v>
      </c>
      <c r="H377" s="58">
        <v>1246</v>
      </c>
      <c r="I377" s="58">
        <v>16264</v>
      </c>
      <c r="J377" s="86"/>
      <c r="K377" s="58">
        <v>17168</v>
      </c>
      <c r="L377" s="58">
        <v>1273</v>
      </c>
      <c r="M377" s="58">
        <v>18441</v>
      </c>
      <c r="N377" s="86"/>
      <c r="O377" s="58">
        <v>16010</v>
      </c>
      <c r="P377" s="58">
        <v>67</v>
      </c>
      <c r="Q377" s="58">
        <v>16077</v>
      </c>
      <c r="R377" s="86"/>
      <c r="S377" s="58">
        <v>16805</v>
      </c>
      <c r="T377" s="58">
        <v>148</v>
      </c>
      <c r="U377" s="58">
        <v>16953</v>
      </c>
    </row>
    <row r="378" spans="1:21" ht="15" customHeight="1" x14ac:dyDescent="0.35">
      <c r="A378" s="61" t="s">
        <v>73</v>
      </c>
      <c r="B378" s="87">
        <v>417</v>
      </c>
      <c r="C378" s="87" t="s">
        <v>80</v>
      </c>
      <c r="D378" s="88">
        <v>3413</v>
      </c>
      <c r="E378" s="87" t="s">
        <v>80</v>
      </c>
      <c r="G378" s="58">
        <v>27197</v>
      </c>
      <c r="H378" s="58">
        <v>544</v>
      </c>
      <c r="I378" s="58">
        <v>27741</v>
      </c>
      <c r="J378" s="86"/>
      <c r="K378" s="58">
        <v>41535.75</v>
      </c>
      <c r="L378" s="58">
        <v>52</v>
      </c>
      <c r="M378" s="58">
        <v>41587.75</v>
      </c>
      <c r="N378" s="86"/>
      <c r="O378" s="58">
        <v>42430.583057773532</v>
      </c>
      <c r="P378" s="58">
        <v>1245</v>
      </c>
      <c r="Q378" s="58">
        <v>43675.583057773532</v>
      </c>
      <c r="R378" s="86"/>
      <c r="S378" s="58">
        <v>45008.53125</v>
      </c>
      <c r="T378" s="58">
        <v>4667.20947265625</v>
      </c>
      <c r="U378" s="58">
        <v>49675.73828125</v>
      </c>
    </row>
    <row r="379" spans="1:21" ht="15" customHeight="1" x14ac:dyDescent="0.35">
      <c r="A379" s="61" t="s">
        <v>73</v>
      </c>
      <c r="B379" s="87">
        <v>418</v>
      </c>
      <c r="C379" s="87" t="s">
        <v>81</v>
      </c>
      <c r="D379" s="88">
        <v>3414</v>
      </c>
      <c r="E379" s="87" t="s">
        <v>81</v>
      </c>
      <c r="G379" s="58">
        <v>2948</v>
      </c>
      <c r="H379" s="58">
        <v>0</v>
      </c>
      <c r="I379" s="58">
        <v>2948</v>
      </c>
      <c r="J379" s="86"/>
      <c r="K379" s="58">
        <v>2336</v>
      </c>
      <c r="L379" s="58">
        <v>0</v>
      </c>
      <c r="M379" s="58">
        <v>2336</v>
      </c>
      <c r="N379" s="86"/>
      <c r="O379" s="58">
        <v>12966.01569416498</v>
      </c>
      <c r="P379" s="58">
        <v>9078.7650019357297</v>
      </c>
      <c r="Q379" s="58">
        <v>22044.780696100708</v>
      </c>
      <c r="R379" s="86"/>
      <c r="S379" s="58">
        <v>14743.0068359375</v>
      </c>
      <c r="T379" s="58">
        <v>9354.7314453125</v>
      </c>
      <c r="U379" s="58">
        <v>24097.73828125</v>
      </c>
    </row>
    <row r="380" spans="1:21" ht="15" customHeight="1" x14ac:dyDescent="0.35">
      <c r="A380" s="61" t="s">
        <v>73</v>
      </c>
      <c r="B380" s="87">
        <v>419</v>
      </c>
      <c r="C380" s="87" t="s">
        <v>82</v>
      </c>
      <c r="D380" s="88">
        <v>3415</v>
      </c>
      <c r="E380" s="87" t="s">
        <v>82</v>
      </c>
      <c r="G380" s="58">
        <v>23555</v>
      </c>
      <c r="H380" s="58">
        <v>487</v>
      </c>
      <c r="I380" s="58">
        <v>24042</v>
      </c>
      <c r="J380" s="86"/>
      <c r="K380" s="58">
        <v>22053</v>
      </c>
      <c r="L380" s="58">
        <v>507</v>
      </c>
      <c r="M380" s="58">
        <v>22560</v>
      </c>
      <c r="N380" s="86"/>
      <c r="O380" s="58">
        <v>36877.173047375152</v>
      </c>
      <c r="P380" s="58">
        <v>1328</v>
      </c>
      <c r="Q380" s="58">
        <v>38205.173047375152</v>
      </c>
      <c r="R380" s="86"/>
      <c r="S380" s="58">
        <v>43088.91015625</v>
      </c>
      <c r="T380" s="58">
        <v>995</v>
      </c>
      <c r="U380" s="58">
        <v>44083.91015625</v>
      </c>
    </row>
    <row r="381" spans="1:21" ht="15" customHeight="1" x14ac:dyDescent="0.35">
      <c r="A381" s="61" t="s">
        <v>73</v>
      </c>
      <c r="B381" s="87">
        <v>420</v>
      </c>
      <c r="C381" s="87" t="s">
        <v>83</v>
      </c>
      <c r="D381" s="88">
        <v>3416</v>
      </c>
      <c r="E381" s="87" t="s">
        <v>83</v>
      </c>
      <c r="G381" s="58">
        <v>6241</v>
      </c>
      <c r="H381" s="58">
        <v>2793</v>
      </c>
      <c r="I381" s="58">
        <v>9034</v>
      </c>
      <c r="J381" s="86"/>
      <c r="K381" s="58">
        <v>8620</v>
      </c>
      <c r="L381" s="58">
        <v>2802</v>
      </c>
      <c r="M381" s="58">
        <v>11422</v>
      </c>
      <c r="N381" s="86"/>
      <c r="O381" s="58">
        <v>16720.9597585513</v>
      </c>
      <c r="P381" s="58">
        <v>13232.0737514518</v>
      </c>
      <c r="Q381" s="58">
        <v>29953.033510003101</v>
      </c>
      <c r="R381" s="86"/>
      <c r="S381" s="58">
        <v>14587.240234375</v>
      </c>
      <c r="T381" s="58">
        <v>13112.4873046875</v>
      </c>
      <c r="U381" s="58">
        <v>27699.7265625</v>
      </c>
    </row>
    <row r="382" spans="1:21" ht="15" customHeight="1" x14ac:dyDescent="0.35">
      <c r="A382" s="61" t="s">
        <v>73</v>
      </c>
      <c r="B382" s="87">
        <v>423</v>
      </c>
      <c r="C382" s="87" t="s">
        <v>84</v>
      </c>
      <c r="D382" s="88">
        <v>3417</v>
      </c>
      <c r="E382" s="87" t="s">
        <v>84</v>
      </c>
      <c r="G382" s="58">
        <v>30940</v>
      </c>
      <c r="H382" s="58">
        <v>131</v>
      </c>
      <c r="I382" s="58">
        <v>31071</v>
      </c>
      <c r="J382" s="86"/>
      <c r="K382" s="58">
        <v>29091</v>
      </c>
      <c r="L382" s="58">
        <v>173</v>
      </c>
      <c r="M382" s="58">
        <v>29264</v>
      </c>
      <c r="N382" s="86"/>
      <c r="O382" s="58">
        <v>20338.999999999996</v>
      </c>
      <c r="P382" s="58">
        <v>76</v>
      </c>
      <c r="Q382" s="58">
        <v>20414.999999999996</v>
      </c>
      <c r="R382" s="86"/>
      <c r="S382" s="58">
        <v>15803</v>
      </c>
      <c r="T382" s="58">
        <v>79</v>
      </c>
      <c r="U382" s="58">
        <v>15882</v>
      </c>
    </row>
    <row r="383" spans="1:21" ht="15" customHeight="1" x14ac:dyDescent="0.35">
      <c r="A383" s="61" t="s">
        <v>73</v>
      </c>
      <c r="B383" s="87">
        <v>425</v>
      </c>
      <c r="C383" s="87" t="s">
        <v>85</v>
      </c>
      <c r="D383" s="88">
        <v>3418</v>
      </c>
      <c r="E383" s="87" t="s">
        <v>85</v>
      </c>
      <c r="G383" s="58">
        <v>5887</v>
      </c>
      <c r="H383" s="58">
        <v>93</v>
      </c>
      <c r="I383" s="58">
        <v>5980</v>
      </c>
      <c r="J383" s="86"/>
      <c r="K383" s="58">
        <v>7780</v>
      </c>
      <c r="L383" s="58">
        <v>1473</v>
      </c>
      <c r="M383" s="58">
        <v>9253</v>
      </c>
      <c r="N383" s="86"/>
      <c r="O383" s="58">
        <v>9577</v>
      </c>
      <c r="P383" s="58">
        <v>16308.838753387499</v>
      </c>
      <c r="Q383" s="58">
        <v>25885.838753387499</v>
      </c>
      <c r="R383" s="86"/>
      <c r="S383" s="58">
        <v>10601</v>
      </c>
      <c r="T383" s="58">
        <v>17699.072265625</v>
      </c>
      <c r="U383" s="58">
        <v>28300.072265625</v>
      </c>
    </row>
    <row r="384" spans="1:21" ht="15" customHeight="1" x14ac:dyDescent="0.35">
      <c r="A384" s="61" t="s">
        <v>73</v>
      </c>
      <c r="B384" s="87">
        <v>426</v>
      </c>
      <c r="C384" s="87" t="s">
        <v>86</v>
      </c>
      <c r="D384" s="88">
        <v>3419</v>
      </c>
      <c r="E384" s="87" t="s">
        <v>87</v>
      </c>
      <c r="G384" s="58">
        <v>2564</v>
      </c>
      <c r="H384" s="58">
        <v>3577</v>
      </c>
      <c r="I384" s="58">
        <v>6141</v>
      </c>
      <c r="J384" s="86"/>
      <c r="K384" s="58">
        <v>3443</v>
      </c>
      <c r="L384" s="58">
        <v>4356</v>
      </c>
      <c r="M384" s="58">
        <v>7799</v>
      </c>
      <c r="N384" s="86"/>
      <c r="O384" s="58">
        <v>6726.6080457243352</v>
      </c>
      <c r="P384" s="58">
        <v>2072</v>
      </c>
      <c r="Q384" s="58">
        <v>8798.6080457243352</v>
      </c>
      <c r="R384" s="86"/>
      <c r="S384" s="58">
        <v>4453.716796875</v>
      </c>
      <c r="T384" s="58">
        <v>854</v>
      </c>
      <c r="U384" s="58">
        <v>5307.716796875</v>
      </c>
    </row>
    <row r="385" spans="1:21" ht="15" customHeight="1" x14ac:dyDescent="0.35">
      <c r="A385" s="61" t="s">
        <v>73</v>
      </c>
      <c r="B385" s="87">
        <v>427</v>
      </c>
      <c r="C385" s="87" t="s">
        <v>88</v>
      </c>
      <c r="D385" s="88">
        <v>3420</v>
      </c>
      <c r="E385" s="87" t="s">
        <v>88</v>
      </c>
      <c r="G385" s="58">
        <v>193870.67185745211</v>
      </c>
      <c r="H385" s="58">
        <v>2100</v>
      </c>
      <c r="I385" s="58">
        <v>195970.67185745211</v>
      </c>
      <c r="J385" s="86"/>
      <c r="K385" s="58">
        <v>203079.96428566216</v>
      </c>
      <c r="L385" s="58">
        <v>2399</v>
      </c>
      <c r="M385" s="58">
        <v>205478.96428566216</v>
      </c>
      <c r="N385" s="86"/>
      <c r="O385" s="58">
        <v>170864.08025156669</v>
      </c>
      <c r="P385" s="58">
        <v>35662.908907600977</v>
      </c>
      <c r="Q385" s="58">
        <v>206526.98915916766</v>
      </c>
      <c r="R385" s="86"/>
      <c r="S385" s="58">
        <v>177501.140625</v>
      </c>
      <c r="T385" s="58">
        <v>40026.328125</v>
      </c>
      <c r="U385" s="58">
        <v>217527.46875</v>
      </c>
    </row>
    <row r="386" spans="1:21" ht="15" customHeight="1" x14ac:dyDescent="0.35">
      <c r="A386" s="61" t="s">
        <v>73</v>
      </c>
      <c r="B386" s="87">
        <v>428</v>
      </c>
      <c r="C386" s="87" t="s">
        <v>89</v>
      </c>
      <c r="D386" s="88">
        <v>3421</v>
      </c>
      <c r="E386" s="87" t="s">
        <v>89</v>
      </c>
      <c r="G386" s="58">
        <v>108660.0000000068</v>
      </c>
      <c r="H386" s="58">
        <v>18052</v>
      </c>
      <c r="I386" s="58">
        <v>126712.0000000068</v>
      </c>
      <c r="J386" s="86"/>
      <c r="K386" s="58">
        <v>109924.5060241001</v>
      </c>
      <c r="L386" s="58">
        <v>18231</v>
      </c>
      <c r="M386" s="58">
        <v>128155.5060241001</v>
      </c>
      <c r="N386" s="86"/>
      <c r="O386" s="58">
        <v>340895.48361670488</v>
      </c>
      <c r="P386" s="58">
        <v>21562.573487031688</v>
      </c>
      <c r="Q386" s="58">
        <v>362458.05710373656</v>
      </c>
      <c r="R386" s="86"/>
      <c r="S386" s="58">
        <v>352787.34375</v>
      </c>
      <c r="T386" s="58">
        <v>18054.5625</v>
      </c>
      <c r="U386" s="58">
        <v>370841.90625</v>
      </c>
    </row>
    <row r="387" spans="1:21" ht="15" customHeight="1" x14ac:dyDescent="0.35">
      <c r="A387" s="61" t="s">
        <v>73</v>
      </c>
      <c r="B387" s="87">
        <v>429</v>
      </c>
      <c r="C387" s="87" t="s">
        <v>90</v>
      </c>
      <c r="D387" s="88">
        <v>3422</v>
      </c>
      <c r="E387" s="87" t="s">
        <v>90</v>
      </c>
      <c r="G387" s="58">
        <v>13420</v>
      </c>
      <c r="H387" s="58">
        <v>1767</v>
      </c>
      <c r="I387" s="58">
        <v>15187</v>
      </c>
      <c r="J387" s="86"/>
      <c r="K387" s="58">
        <v>17709</v>
      </c>
      <c r="L387" s="58">
        <v>1824</v>
      </c>
      <c r="M387" s="58">
        <v>19533</v>
      </c>
      <c r="N387" s="86"/>
      <c r="O387" s="58">
        <v>30141.452297208169</v>
      </c>
      <c r="P387" s="58">
        <v>5381.9317129629599</v>
      </c>
      <c r="Q387" s="58">
        <v>35523.384010171125</v>
      </c>
      <c r="R387" s="86"/>
      <c r="S387" s="58">
        <v>37146.828125</v>
      </c>
      <c r="T387" s="58">
        <v>5450.94140625</v>
      </c>
      <c r="U387" s="58">
        <v>42597.76953125</v>
      </c>
    </row>
    <row r="388" spans="1:21" ht="15" customHeight="1" x14ac:dyDescent="0.35">
      <c r="A388" s="61" t="s">
        <v>73</v>
      </c>
      <c r="B388" s="87">
        <v>430</v>
      </c>
      <c r="C388" s="87" t="s">
        <v>91</v>
      </c>
      <c r="D388" s="88">
        <v>3423</v>
      </c>
      <c r="E388" s="87" t="s">
        <v>91</v>
      </c>
      <c r="G388" s="58">
        <v>2719</v>
      </c>
      <c r="H388" s="58">
        <v>0</v>
      </c>
      <c r="I388" s="58">
        <v>2719</v>
      </c>
      <c r="J388" s="86"/>
      <c r="K388" s="58">
        <v>7070</v>
      </c>
      <c r="L388" s="58">
        <v>0</v>
      </c>
      <c r="M388" s="58">
        <v>7070</v>
      </c>
      <c r="N388" s="86"/>
      <c r="O388" s="58">
        <v>6391</v>
      </c>
      <c r="P388" s="58">
        <v>448.72106481481399</v>
      </c>
      <c r="Q388" s="58">
        <v>6839.7210648148139</v>
      </c>
      <c r="R388" s="86"/>
      <c r="S388" s="58">
        <v>7734</v>
      </c>
      <c r="T388" s="58">
        <v>525.5941162109375</v>
      </c>
      <c r="U388" s="58">
        <v>8259.59375</v>
      </c>
    </row>
    <row r="389" spans="1:21" ht="15" customHeight="1" x14ac:dyDescent="0.35">
      <c r="A389" s="61" t="s">
        <v>73</v>
      </c>
      <c r="B389" s="87">
        <v>432</v>
      </c>
      <c r="C389" s="87" t="s">
        <v>92</v>
      </c>
      <c r="D389" s="88">
        <v>3424</v>
      </c>
      <c r="E389" s="87" t="s">
        <v>92</v>
      </c>
      <c r="G389" s="58">
        <v>10412</v>
      </c>
      <c r="H389" s="58">
        <v>0</v>
      </c>
      <c r="I389" s="58">
        <v>10412</v>
      </c>
      <c r="J389" s="86"/>
      <c r="K389" s="58">
        <v>19243</v>
      </c>
      <c r="L389" s="58">
        <v>0</v>
      </c>
      <c r="M389" s="58">
        <v>19243</v>
      </c>
      <c r="N389" s="86"/>
      <c r="O389" s="58">
        <v>5486</v>
      </c>
      <c r="P389" s="58">
        <v>1346.16319444444</v>
      </c>
      <c r="Q389" s="58">
        <v>6832.1631944444398</v>
      </c>
      <c r="R389" s="86"/>
      <c r="S389" s="58">
        <v>5118</v>
      </c>
      <c r="T389" s="58">
        <v>1599.7823486328125</v>
      </c>
      <c r="U389" s="58">
        <v>6717.7822265625</v>
      </c>
    </row>
    <row r="390" spans="1:21" ht="15" customHeight="1" x14ac:dyDescent="0.35">
      <c r="A390" s="61" t="s">
        <v>73</v>
      </c>
      <c r="B390" s="87">
        <v>434</v>
      </c>
      <c r="C390" s="87" t="s">
        <v>93</v>
      </c>
      <c r="D390" s="88">
        <v>3425</v>
      </c>
      <c r="E390" s="87" t="s">
        <v>93</v>
      </c>
      <c r="G390" s="58">
        <v>529</v>
      </c>
      <c r="H390" s="58">
        <v>0</v>
      </c>
      <c r="I390" s="58">
        <v>529</v>
      </c>
      <c r="J390" s="86"/>
      <c r="K390" s="58">
        <v>1092</v>
      </c>
      <c r="L390" s="58">
        <v>715</v>
      </c>
      <c r="M390" s="58">
        <v>1807</v>
      </c>
      <c r="N390" s="86"/>
      <c r="O390" s="58">
        <v>4975.875</v>
      </c>
      <c r="P390" s="58">
        <v>6</v>
      </c>
      <c r="Q390" s="58">
        <v>4981.875</v>
      </c>
      <c r="R390" s="86"/>
      <c r="S390" s="58">
        <v>3062.416748046875</v>
      </c>
      <c r="T390" s="58">
        <v>12</v>
      </c>
      <c r="U390" s="58">
        <v>3074.416748046875</v>
      </c>
    </row>
    <row r="391" spans="1:21" ht="15" customHeight="1" x14ac:dyDescent="0.35">
      <c r="A391" s="61" t="s">
        <v>73</v>
      </c>
      <c r="B391" s="87">
        <v>436</v>
      </c>
      <c r="C391" s="87" t="s">
        <v>94</v>
      </c>
      <c r="D391" s="88">
        <v>3426</v>
      </c>
      <c r="E391" s="87" t="s">
        <v>94</v>
      </c>
      <c r="G391" s="58">
        <v>2460</v>
      </c>
      <c r="H391" s="58">
        <v>0</v>
      </c>
      <c r="I391" s="58">
        <v>2460</v>
      </c>
      <c r="J391" s="86"/>
      <c r="K391" s="58">
        <v>2361</v>
      </c>
      <c r="L391" s="58">
        <v>0</v>
      </c>
      <c r="M391" s="58">
        <v>2361</v>
      </c>
      <c r="N391" s="86"/>
      <c r="O391" s="58">
        <v>2404</v>
      </c>
      <c r="P391" s="58">
        <v>0</v>
      </c>
      <c r="Q391" s="58">
        <v>2404</v>
      </c>
      <c r="R391" s="86"/>
      <c r="S391" s="58">
        <v>2164</v>
      </c>
      <c r="T391" s="58">
        <v>0</v>
      </c>
      <c r="U391" s="58">
        <v>2164</v>
      </c>
    </row>
    <row r="392" spans="1:21" ht="15" customHeight="1" x14ac:dyDescent="0.35">
      <c r="A392" s="61" t="s">
        <v>73</v>
      </c>
      <c r="B392" s="87">
        <v>437</v>
      </c>
      <c r="C392" s="87" t="s">
        <v>95</v>
      </c>
      <c r="D392" s="88">
        <v>3427</v>
      </c>
      <c r="E392" s="87" t="s">
        <v>95</v>
      </c>
      <c r="G392" s="58">
        <v>18051</v>
      </c>
      <c r="H392" s="58">
        <v>11982.272727270167</v>
      </c>
      <c r="I392" s="58">
        <v>30033.272727270167</v>
      </c>
      <c r="J392" s="86"/>
      <c r="K392" s="58">
        <v>19555</v>
      </c>
      <c r="L392" s="58">
        <v>13903.272727269748</v>
      </c>
      <c r="M392" s="58">
        <v>33458.272727269752</v>
      </c>
      <c r="N392" s="86"/>
      <c r="O392" s="58">
        <v>34851.609442060078</v>
      </c>
      <c r="P392" s="58">
        <v>36217.74965958605</v>
      </c>
      <c r="Q392" s="58">
        <v>71069.359101646129</v>
      </c>
      <c r="R392" s="86"/>
      <c r="S392" s="58">
        <v>31549.10546875</v>
      </c>
      <c r="T392" s="58">
        <v>41536.41796875</v>
      </c>
      <c r="U392" s="58">
        <v>73085.5234375</v>
      </c>
    </row>
    <row r="393" spans="1:21" ht="15" customHeight="1" x14ac:dyDescent="0.35">
      <c r="A393" s="61" t="s">
        <v>73</v>
      </c>
      <c r="B393" s="87">
        <v>438</v>
      </c>
      <c r="C393" s="87" t="s">
        <v>96</v>
      </c>
      <c r="D393" s="88">
        <v>3428</v>
      </c>
      <c r="E393" s="87" t="s">
        <v>96</v>
      </c>
      <c r="G393" s="58">
        <v>9079</v>
      </c>
      <c r="H393" s="58">
        <v>0</v>
      </c>
      <c r="I393" s="58">
        <v>9079</v>
      </c>
      <c r="J393" s="86"/>
      <c r="K393" s="58">
        <v>7099</v>
      </c>
      <c r="L393" s="58">
        <v>0</v>
      </c>
      <c r="M393" s="58">
        <v>7099</v>
      </c>
      <c r="N393" s="86"/>
      <c r="O393" s="58">
        <v>20400</v>
      </c>
      <c r="P393" s="58">
        <v>235</v>
      </c>
      <c r="Q393" s="58">
        <v>20635</v>
      </c>
      <c r="R393" s="86"/>
      <c r="S393" s="58">
        <v>11621</v>
      </c>
      <c r="T393" s="58">
        <v>3194</v>
      </c>
      <c r="U393" s="58">
        <v>14815</v>
      </c>
    </row>
    <row r="394" spans="1:21" ht="15" customHeight="1" x14ac:dyDescent="0.35">
      <c r="A394" s="61" t="s">
        <v>73</v>
      </c>
      <c r="B394" s="87">
        <v>439</v>
      </c>
      <c r="C394" s="87" t="s">
        <v>97</v>
      </c>
      <c r="D394" s="88">
        <v>3429</v>
      </c>
      <c r="E394" s="87" t="s">
        <v>97</v>
      </c>
      <c r="G394" s="58">
        <v>5159</v>
      </c>
      <c r="H394" s="58">
        <v>3370</v>
      </c>
      <c r="I394" s="58">
        <v>8529</v>
      </c>
      <c r="J394" s="86"/>
      <c r="K394" s="58">
        <v>4335</v>
      </c>
      <c r="L394" s="58">
        <v>3035</v>
      </c>
      <c r="M394" s="58">
        <v>7370</v>
      </c>
      <c r="N394" s="86"/>
      <c r="O394" s="58">
        <v>6417</v>
      </c>
      <c r="P394" s="58">
        <v>305</v>
      </c>
      <c r="Q394" s="58">
        <v>6722</v>
      </c>
      <c r="R394" s="86"/>
      <c r="S394" s="58">
        <v>6309</v>
      </c>
      <c r="T394" s="58">
        <v>234</v>
      </c>
      <c r="U394" s="58">
        <v>6543</v>
      </c>
    </row>
    <row r="395" spans="1:21" ht="15" customHeight="1" x14ac:dyDescent="0.35">
      <c r="A395" s="61" t="s">
        <v>73</v>
      </c>
      <c r="B395" s="87">
        <v>441</v>
      </c>
      <c r="C395" s="87" t="s">
        <v>98</v>
      </c>
      <c r="D395" s="88">
        <v>3430</v>
      </c>
      <c r="E395" s="87" t="s">
        <v>99</v>
      </c>
      <c r="G395" s="58">
        <v>2321</v>
      </c>
      <c r="H395" s="58">
        <v>18</v>
      </c>
      <c r="I395" s="58">
        <v>2339</v>
      </c>
      <c r="J395" s="86"/>
      <c r="K395" s="58">
        <v>2345</v>
      </c>
      <c r="L395" s="58">
        <v>0</v>
      </c>
      <c r="M395" s="58">
        <v>2345</v>
      </c>
      <c r="N395" s="86"/>
      <c r="O395" s="58">
        <v>4067</v>
      </c>
      <c r="P395" s="58">
        <v>668</v>
      </c>
      <c r="Q395" s="58">
        <v>4735</v>
      </c>
      <c r="R395" s="86"/>
      <c r="S395" s="58">
        <v>4394</v>
      </c>
      <c r="T395" s="58">
        <v>140</v>
      </c>
      <c r="U395" s="58">
        <v>4534</v>
      </c>
    </row>
    <row r="396" spans="1:21" ht="15" customHeight="1" x14ac:dyDescent="0.35">
      <c r="A396" s="61" t="s">
        <v>73</v>
      </c>
      <c r="B396" s="87">
        <v>511</v>
      </c>
      <c r="C396" s="87" t="s">
        <v>100</v>
      </c>
      <c r="D396" s="88">
        <v>3431</v>
      </c>
      <c r="E396" s="87" t="s">
        <v>100</v>
      </c>
      <c r="G396" s="58">
        <v>42929</v>
      </c>
      <c r="H396" s="58">
        <v>610</v>
      </c>
      <c r="I396" s="58">
        <v>43539</v>
      </c>
      <c r="J396" s="86"/>
      <c r="K396" s="58">
        <v>41350</v>
      </c>
      <c r="L396" s="58">
        <v>2906</v>
      </c>
      <c r="M396" s="58">
        <v>44256</v>
      </c>
      <c r="N396" s="86"/>
      <c r="O396" s="58">
        <v>62388.857142857145</v>
      </c>
      <c r="P396" s="58">
        <v>8406.4264187239496</v>
      </c>
      <c r="Q396" s="58">
        <v>70795.283561581091</v>
      </c>
      <c r="R396" s="86"/>
      <c r="S396" s="58">
        <v>56153.8984375</v>
      </c>
      <c r="T396" s="58">
        <v>8866.58984375</v>
      </c>
      <c r="U396" s="58">
        <v>65020.48828125</v>
      </c>
    </row>
    <row r="397" spans="1:21" ht="15" customHeight="1" x14ac:dyDescent="0.35">
      <c r="A397" s="61" t="s">
        <v>73</v>
      </c>
      <c r="B397" s="87">
        <v>512</v>
      </c>
      <c r="C397" s="87" t="s">
        <v>101</v>
      </c>
      <c r="D397" s="88">
        <v>3432</v>
      </c>
      <c r="E397" s="87" t="s">
        <v>101</v>
      </c>
      <c r="G397" s="58">
        <v>9770</v>
      </c>
      <c r="H397" s="58">
        <v>6009</v>
      </c>
      <c r="I397" s="58">
        <v>15779</v>
      </c>
      <c r="J397" s="86"/>
      <c r="K397" s="58">
        <v>9428</v>
      </c>
      <c r="L397" s="58">
        <v>2354</v>
      </c>
      <c r="M397" s="58">
        <v>11782</v>
      </c>
      <c r="N397" s="86"/>
      <c r="O397" s="58">
        <v>8706.5</v>
      </c>
      <c r="P397" s="58">
        <v>28431.999999999982</v>
      </c>
      <c r="Q397" s="58">
        <v>37138.499999999985</v>
      </c>
      <c r="R397" s="86"/>
      <c r="S397" s="58">
        <v>8470.689453125</v>
      </c>
      <c r="T397" s="58">
        <v>28297</v>
      </c>
      <c r="U397" s="58">
        <v>36767.69140625</v>
      </c>
    </row>
    <row r="398" spans="1:21" ht="15" customHeight="1" x14ac:dyDescent="0.35">
      <c r="A398" s="61" t="s">
        <v>73</v>
      </c>
      <c r="B398" s="87">
        <v>513</v>
      </c>
      <c r="C398" s="87" t="s">
        <v>102</v>
      </c>
      <c r="D398" s="88">
        <v>3433</v>
      </c>
      <c r="E398" s="87" t="s">
        <v>102</v>
      </c>
      <c r="G398" s="58">
        <v>4254</v>
      </c>
      <c r="H398" s="58">
        <v>171</v>
      </c>
      <c r="I398" s="58">
        <v>4425</v>
      </c>
      <c r="J398" s="86"/>
      <c r="K398" s="58">
        <v>5085</v>
      </c>
      <c r="L398" s="58">
        <v>2162</v>
      </c>
      <c r="M398" s="58">
        <v>7247</v>
      </c>
      <c r="N398" s="86"/>
      <c r="O398" s="58">
        <v>21905.928571428572</v>
      </c>
      <c r="P398" s="58">
        <v>188</v>
      </c>
      <c r="Q398" s="58">
        <v>22093.928571428572</v>
      </c>
      <c r="R398" s="86"/>
      <c r="S398" s="58">
        <v>20970.44921875</v>
      </c>
      <c r="T398" s="58">
        <v>0</v>
      </c>
      <c r="U398" s="58">
        <v>20970.44921875</v>
      </c>
    </row>
    <row r="399" spans="1:21" ht="15" customHeight="1" x14ac:dyDescent="0.35">
      <c r="A399" s="61" t="s">
        <v>73</v>
      </c>
      <c r="B399" s="87">
        <v>514</v>
      </c>
      <c r="C399" s="87" t="s">
        <v>103</v>
      </c>
      <c r="D399" s="88">
        <v>3434</v>
      </c>
      <c r="E399" s="87" t="s">
        <v>103</v>
      </c>
      <c r="G399" s="58">
        <v>65570</v>
      </c>
      <c r="H399" s="58">
        <v>3079</v>
      </c>
      <c r="I399" s="58">
        <v>68649</v>
      </c>
      <c r="J399" s="86"/>
      <c r="K399" s="58">
        <v>77154</v>
      </c>
      <c r="L399" s="58">
        <v>2284</v>
      </c>
      <c r="M399" s="58">
        <v>79438</v>
      </c>
      <c r="N399" s="86"/>
      <c r="O399" s="58">
        <v>85954.714285714275</v>
      </c>
      <c r="P399" s="58">
        <v>3084</v>
      </c>
      <c r="Q399" s="58">
        <v>89038.714285714275</v>
      </c>
      <c r="R399" s="86"/>
      <c r="S399" s="58">
        <v>77922.140625</v>
      </c>
      <c r="T399" s="58">
        <v>2904</v>
      </c>
      <c r="U399" s="58">
        <v>80826.140625</v>
      </c>
    </row>
    <row r="400" spans="1:21" ht="15" customHeight="1" x14ac:dyDescent="0.35">
      <c r="A400" s="61" t="s">
        <v>73</v>
      </c>
      <c r="B400" s="87">
        <v>515</v>
      </c>
      <c r="C400" s="87" t="s">
        <v>104</v>
      </c>
      <c r="D400" s="88">
        <v>3435</v>
      </c>
      <c r="E400" s="87" t="s">
        <v>104</v>
      </c>
      <c r="G400" s="58">
        <v>46569</v>
      </c>
      <c r="H400" s="58">
        <v>7819</v>
      </c>
      <c r="I400" s="58">
        <v>54388</v>
      </c>
      <c r="J400" s="86"/>
      <c r="K400" s="58">
        <v>45509</v>
      </c>
      <c r="L400" s="58">
        <v>8366</v>
      </c>
      <c r="M400" s="58">
        <v>53875</v>
      </c>
      <c r="N400" s="86"/>
      <c r="O400" s="58">
        <v>52448.642857142848</v>
      </c>
      <c r="P400" s="58">
        <v>8656</v>
      </c>
      <c r="Q400" s="58">
        <v>61104.642857142848</v>
      </c>
      <c r="R400" s="86"/>
      <c r="S400" s="58">
        <v>47724.34375</v>
      </c>
      <c r="T400" s="58">
        <v>8216</v>
      </c>
      <c r="U400" s="58">
        <v>55940.34375</v>
      </c>
    </row>
    <row r="401" spans="1:21" ht="15" customHeight="1" x14ac:dyDescent="0.35">
      <c r="A401" s="61" t="s">
        <v>73</v>
      </c>
      <c r="B401" s="87">
        <v>516</v>
      </c>
      <c r="C401" s="87" t="s">
        <v>105</v>
      </c>
      <c r="D401" s="88">
        <v>3436</v>
      </c>
      <c r="E401" s="87" t="s">
        <v>105</v>
      </c>
      <c r="G401" s="58">
        <v>10885</v>
      </c>
      <c r="H401" s="58">
        <v>0</v>
      </c>
      <c r="I401" s="58">
        <v>10885</v>
      </c>
      <c r="J401" s="86"/>
      <c r="K401" s="58">
        <v>12990</v>
      </c>
      <c r="L401" s="58">
        <v>0</v>
      </c>
      <c r="M401" s="58">
        <v>12990</v>
      </c>
      <c r="N401" s="86"/>
      <c r="O401" s="58">
        <v>48602.857142857145</v>
      </c>
      <c r="P401" s="58">
        <v>3128.63552447551</v>
      </c>
      <c r="Q401" s="58">
        <v>51731.492667332655</v>
      </c>
      <c r="R401" s="86"/>
      <c r="S401" s="58">
        <v>43156.8984375</v>
      </c>
      <c r="T401" s="58">
        <v>3369.021484375</v>
      </c>
      <c r="U401" s="58">
        <v>46525.91796875</v>
      </c>
    </row>
    <row r="402" spans="1:21" ht="15" customHeight="1" x14ac:dyDescent="0.35">
      <c r="A402" s="61" t="s">
        <v>73</v>
      </c>
      <c r="B402" s="87">
        <v>517</v>
      </c>
      <c r="C402" s="87" t="s">
        <v>106</v>
      </c>
      <c r="D402" s="88">
        <v>3437</v>
      </c>
      <c r="E402" s="87" t="s">
        <v>106</v>
      </c>
      <c r="G402" s="58">
        <v>45228.708333326926</v>
      </c>
      <c r="H402" s="58">
        <v>1871</v>
      </c>
      <c r="I402" s="58">
        <v>47099.708333326926</v>
      </c>
      <c r="J402" s="86"/>
      <c r="K402" s="58">
        <v>60098.316441435847</v>
      </c>
      <c r="L402" s="58">
        <v>2081</v>
      </c>
      <c r="M402" s="58">
        <v>62179.316441435847</v>
      </c>
      <c r="N402" s="86"/>
      <c r="O402" s="58">
        <v>60229.928571428572</v>
      </c>
      <c r="P402" s="58">
        <v>22210.726851851799</v>
      </c>
      <c r="Q402" s="58">
        <v>82440.655423280376</v>
      </c>
      <c r="R402" s="86"/>
      <c r="S402" s="58">
        <v>52042.44921875</v>
      </c>
      <c r="T402" s="58">
        <v>25884.140625</v>
      </c>
      <c r="U402" s="58">
        <v>77926.5859375</v>
      </c>
    </row>
    <row r="403" spans="1:21" ht="15" customHeight="1" x14ac:dyDescent="0.35">
      <c r="A403" s="61" t="s">
        <v>73</v>
      </c>
      <c r="B403" s="87">
        <v>519</v>
      </c>
      <c r="C403" s="87" t="s">
        <v>107</v>
      </c>
      <c r="D403" s="88">
        <v>3438</v>
      </c>
      <c r="E403" s="87" t="s">
        <v>107</v>
      </c>
      <c r="G403" s="58">
        <v>68735</v>
      </c>
      <c r="H403" s="58">
        <v>9831</v>
      </c>
      <c r="I403" s="58">
        <v>78566</v>
      </c>
      <c r="J403" s="86"/>
      <c r="K403" s="58">
        <v>67536</v>
      </c>
      <c r="L403" s="58">
        <v>2421</v>
      </c>
      <c r="M403" s="58">
        <v>69957</v>
      </c>
      <c r="N403" s="86"/>
      <c r="O403" s="58">
        <v>37140.57142857142</v>
      </c>
      <c r="P403" s="58">
        <v>6665</v>
      </c>
      <c r="Q403" s="58">
        <v>43805.57142857142</v>
      </c>
      <c r="R403" s="86"/>
      <c r="S403" s="58">
        <v>31131.138671875</v>
      </c>
      <c r="T403" s="58">
        <v>5327</v>
      </c>
      <c r="U403" s="58">
        <v>36458.13671875</v>
      </c>
    </row>
    <row r="404" spans="1:21" ht="15" customHeight="1" x14ac:dyDescent="0.35">
      <c r="A404" s="61" t="s">
        <v>73</v>
      </c>
      <c r="B404" s="87">
        <v>520</v>
      </c>
      <c r="C404" s="87" t="s">
        <v>108</v>
      </c>
      <c r="D404" s="88">
        <v>3439</v>
      </c>
      <c r="E404" s="87" t="s">
        <v>108</v>
      </c>
      <c r="G404" s="58">
        <v>55166</v>
      </c>
      <c r="H404" s="58">
        <v>11832.0000000011</v>
      </c>
      <c r="I404" s="58">
        <v>66998.000000001106</v>
      </c>
      <c r="J404" s="86"/>
      <c r="K404" s="58">
        <v>59472</v>
      </c>
      <c r="L404" s="58">
        <v>12254.000000000511</v>
      </c>
      <c r="M404" s="58">
        <v>71726.000000000509</v>
      </c>
      <c r="N404" s="86"/>
      <c r="O404" s="58">
        <v>66862.77192982455</v>
      </c>
      <c r="P404" s="58">
        <v>13679</v>
      </c>
      <c r="Q404" s="58">
        <v>80541.77192982455</v>
      </c>
      <c r="R404" s="86"/>
      <c r="S404" s="58">
        <v>69032.328125</v>
      </c>
      <c r="T404" s="58">
        <v>14198</v>
      </c>
      <c r="U404" s="58">
        <v>83230.328125</v>
      </c>
    </row>
    <row r="405" spans="1:21" ht="15" customHeight="1" x14ac:dyDescent="0.35">
      <c r="A405" s="61" t="s">
        <v>73</v>
      </c>
      <c r="B405" s="87">
        <v>521</v>
      </c>
      <c r="C405" s="87" t="s">
        <v>109</v>
      </c>
      <c r="D405" s="88">
        <v>3440</v>
      </c>
      <c r="E405" s="87" t="s">
        <v>109</v>
      </c>
      <c r="G405" s="58">
        <v>53517</v>
      </c>
      <c r="H405" s="58">
        <v>8068</v>
      </c>
      <c r="I405" s="58">
        <v>61585</v>
      </c>
      <c r="J405" s="86"/>
      <c r="K405" s="58">
        <v>21782</v>
      </c>
      <c r="L405" s="58">
        <v>4699</v>
      </c>
      <c r="M405" s="58">
        <v>26481</v>
      </c>
      <c r="N405" s="86"/>
      <c r="O405" s="58">
        <v>127561.26106742554</v>
      </c>
      <c r="P405" s="58">
        <v>14647</v>
      </c>
      <c r="Q405" s="58">
        <v>142208.26106742554</v>
      </c>
      <c r="R405" s="86"/>
      <c r="S405" s="58">
        <v>118668.203125</v>
      </c>
      <c r="T405" s="58">
        <v>19406</v>
      </c>
      <c r="U405" s="58">
        <v>138074.203125</v>
      </c>
    </row>
    <row r="406" spans="1:21" ht="15" customHeight="1" x14ac:dyDescent="0.35">
      <c r="A406" s="61" t="s">
        <v>73</v>
      </c>
      <c r="B406" s="87">
        <v>522</v>
      </c>
      <c r="C406" s="87" t="s">
        <v>110</v>
      </c>
      <c r="D406" s="88">
        <v>3441</v>
      </c>
      <c r="E406" s="87" t="s">
        <v>110</v>
      </c>
      <c r="G406" s="58">
        <v>4728</v>
      </c>
      <c r="H406" s="58">
        <v>4072</v>
      </c>
      <c r="I406" s="58">
        <v>8800</v>
      </c>
      <c r="J406" s="86"/>
      <c r="K406" s="58">
        <v>4967</v>
      </c>
      <c r="L406" s="58">
        <v>6108</v>
      </c>
      <c r="M406" s="58">
        <v>11075</v>
      </c>
      <c r="N406" s="86"/>
      <c r="O406" s="58">
        <v>28159.99999999996</v>
      </c>
      <c r="P406" s="58">
        <v>2253</v>
      </c>
      <c r="Q406" s="58">
        <v>30412.99999999996</v>
      </c>
      <c r="R406" s="86"/>
      <c r="S406" s="58">
        <v>30087</v>
      </c>
      <c r="T406" s="58">
        <v>2981</v>
      </c>
      <c r="U406" s="58">
        <v>33068</v>
      </c>
    </row>
    <row r="407" spans="1:21" ht="15" customHeight="1" x14ac:dyDescent="0.35">
      <c r="A407" s="61" t="s">
        <v>73</v>
      </c>
      <c r="B407" s="87">
        <v>528</v>
      </c>
      <c r="C407" s="87" t="s">
        <v>111</v>
      </c>
      <c r="D407" s="88">
        <v>3442</v>
      </c>
      <c r="E407" s="87" t="s">
        <v>111</v>
      </c>
      <c r="G407" s="58">
        <v>128846.63438798951</v>
      </c>
      <c r="H407" s="58">
        <v>0</v>
      </c>
      <c r="I407" s="58">
        <v>128846.63438798951</v>
      </c>
      <c r="J407" s="86"/>
      <c r="K407" s="58">
        <v>144718.79119316649</v>
      </c>
      <c r="L407" s="58">
        <v>0</v>
      </c>
      <c r="M407" s="58">
        <v>144718.79119316649</v>
      </c>
      <c r="N407" s="86"/>
      <c r="O407" s="58">
        <v>60075.817348049866</v>
      </c>
      <c r="P407" s="58">
        <v>0</v>
      </c>
      <c r="Q407" s="58">
        <v>60075.817348049866</v>
      </c>
      <c r="R407" s="86"/>
      <c r="S407" s="58">
        <v>34828.4296875</v>
      </c>
      <c r="T407" s="58">
        <v>115</v>
      </c>
      <c r="U407" s="58">
        <v>34943.4296875</v>
      </c>
    </row>
    <row r="408" spans="1:21" ht="15" customHeight="1" x14ac:dyDescent="0.35">
      <c r="A408" s="61" t="s">
        <v>73</v>
      </c>
      <c r="B408" s="87">
        <v>529</v>
      </c>
      <c r="C408" s="87" t="s">
        <v>112</v>
      </c>
      <c r="D408" s="88">
        <v>3443</v>
      </c>
      <c r="E408" s="87" t="s">
        <v>112</v>
      </c>
      <c r="G408" s="58">
        <v>63512</v>
      </c>
      <c r="H408" s="58">
        <v>0</v>
      </c>
      <c r="I408" s="58">
        <v>63512</v>
      </c>
      <c r="J408" s="86"/>
      <c r="K408" s="58">
        <v>54930</v>
      </c>
      <c r="L408" s="58">
        <v>0</v>
      </c>
      <c r="M408" s="58">
        <v>54930</v>
      </c>
      <c r="N408" s="86"/>
      <c r="O408" s="58">
        <v>62020.804022862168</v>
      </c>
      <c r="P408" s="58">
        <v>0</v>
      </c>
      <c r="Q408" s="58">
        <v>62020.804022862168</v>
      </c>
      <c r="R408" s="86"/>
      <c r="S408" s="58">
        <v>68526</v>
      </c>
      <c r="T408" s="58">
        <v>0</v>
      </c>
      <c r="U408" s="58">
        <v>68526</v>
      </c>
    </row>
    <row r="409" spans="1:21" ht="15" customHeight="1" x14ac:dyDescent="0.35">
      <c r="A409" s="61" t="s">
        <v>73</v>
      </c>
      <c r="B409" s="87">
        <v>534</v>
      </c>
      <c r="C409" s="87" t="s">
        <v>113</v>
      </c>
      <c r="D409" s="88">
        <v>3446</v>
      </c>
      <c r="E409" s="87" t="s">
        <v>113</v>
      </c>
      <c r="G409" s="58">
        <v>65270</v>
      </c>
      <c r="H409" s="58">
        <v>0</v>
      </c>
      <c r="I409" s="58">
        <v>65270</v>
      </c>
      <c r="J409" s="86"/>
      <c r="K409" s="58">
        <v>74178</v>
      </c>
      <c r="L409" s="58">
        <v>0</v>
      </c>
      <c r="M409" s="58">
        <v>74178</v>
      </c>
      <c r="N409" s="86"/>
      <c r="O409" s="58">
        <v>86811.683743660949</v>
      </c>
      <c r="P409" s="58">
        <v>139203.36080709143</v>
      </c>
      <c r="Q409" s="58">
        <v>226015.04455075238</v>
      </c>
      <c r="R409" s="86"/>
      <c r="S409" s="58">
        <v>86507.71875</v>
      </c>
      <c r="T409" s="58">
        <v>144062.140625</v>
      </c>
      <c r="U409" s="58">
        <v>230569.859375</v>
      </c>
    </row>
    <row r="410" spans="1:21" ht="15" customHeight="1" x14ac:dyDescent="0.35">
      <c r="A410" s="61" t="s">
        <v>73</v>
      </c>
      <c r="B410" s="87">
        <v>536</v>
      </c>
      <c r="C410" s="87" t="s">
        <v>114</v>
      </c>
      <c r="D410" s="88">
        <v>3447</v>
      </c>
      <c r="E410" s="87" t="s">
        <v>114</v>
      </c>
      <c r="G410" s="58">
        <v>6773</v>
      </c>
      <c r="H410" s="58">
        <v>61</v>
      </c>
      <c r="I410" s="58">
        <v>6834</v>
      </c>
      <c r="J410" s="86"/>
      <c r="K410" s="58">
        <v>7141</v>
      </c>
      <c r="L410" s="58">
        <v>125</v>
      </c>
      <c r="M410" s="58">
        <v>7266</v>
      </c>
      <c r="N410" s="86"/>
      <c r="O410" s="58">
        <v>5083</v>
      </c>
      <c r="P410" s="58">
        <v>381</v>
      </c>
      <c r="Q410" s="58">
        <v>5464</v>
      </c>
      <c r="R410" s="86"/>
      <c r="S410" s="58">
        <v>5887</v>
      </c>
      <c r="T410" s="58">
        <v>0</v>
      </c>
      <c r="U410" s="58">
        <v>5887</v>
      </c>
    </row>
    <row r="411" spans="1:21" ht="15" customHeight="1" x14ac:dyDescent="0.35">
      <c r="A411" s="61" t="s">
        <v>73</v>
      </c>
      <c r="B411" s="87">
        <v>538</v>
      </c>
      <c r="C411" s="87" t="s">
        <v>115</v>
      </c>
      <c r="D411" s="88">
        <v>3448</v>
      </c>
      <c r="E411" s="87" t="s">
        <v>115</v>
      </c>
      <c r="G411" s="58">
        <v>9191</v>
      </c>
      <c r="H411" s="58">
        <v>5388</v>
      </c>
      <c r="I411" s="58">
        <v>14579</v>
      </c>
      <c r="J411" s="86"/>
      <c r="K411" s="58">
        <v>14263</v>
      </c>
      <c r="L411" s="58">
        <v>5875</v>
      </c>
      <c r="M411" s="58">
        <v>20138</v>
      </c>
      <c r="N411" s="86"/>
      <c r="O411" s="58">
        <v>18514.893001628589</v>
      </c>
      <c r="P411" s="58">
        <v>18460.396650326751</v>
      </c>
      <c r="Q411" s="58">
        <v>36975.28965195534</v>
      </c>
      <c r="R411" s="86"/>
      <c r="S411" s="58">
        <v>16369.8583984375</v>
      </c>
      <c r="T411" s="58">
        <v>88684.65625</v>
      </c>
      <c r="U411" s="58">
        <v>105054.515625</v>
      </c>
    </row>
    <row r="412" spans="1:21" ht="15" customHeight="1" x14ac:dyDescent="0.35">
      <c r="A412" s="61" t="s">
        <v>73</v>
      </c>
      <c r="B412" s="87">
        <v>540</v>
      </c>
      <c r="C412" s="87" t="s">
        <v>116</v>
      </c>
      <c r="D412" s="88">
        <v>3449</v>
      </c>
      <c r="E412" s="87" t="s">
        <v>116</v>
      </c>
      <c r="G412" s="58">
        <v>8742</v>
      </c>
      <c r="H412" s="58">
        <v>0</v>
      </c>
      <c r="I412" s="58">
        <v>8742</v>
      </c>
      <c r="J412" s="86"/>
      <c r="K412" s="58">
        <v>8452</v>
      </c>
      <c r="L412" s="58">
        <v>2877</v>
      </c>
      <c r="M412" s="58">
        <v>11329</v>
      </c>
      <c r="N412" s="86"/>
      <c r="O412" s="58">
        <v>6613.9038229376201</v>
      </c>
      <c r="P412" s="58">
        <v>421</v>
      </c>
      <c r="Q412" s="58">
        <v>7034.9038229376201</v>
      </c>
      <c r="R412" s="86"/>
      <c r="S412" s="58">
        <v>7517.88671875</v>
      </c>
      <c r="T412" s="58">
        <v>839</v>
      </c>
      <c r="U412" s="58">
        <v>8356.88671875</v>
      </c>
    </row>
    <row r="413" spans="1:21" ht="15" customHeight="1" x14ac:dyDescent="0.35">
      <c r="A413" s="61" t="s">
        <v>73</v>
      </c>
      <c r="B413" s="87">
        <v>541</v>
      </c>
      <c r="C413" s="87" t="s">
        <v>117</v>
      </c>
      <c r="D413" s="88">
        <v>3450</v>
      </c>
      <c r="E413" s="87" t="s">
        <v>117</v>
      </c>
      <c r="G413" s="58">
        <v>6919</v>
      </c>
      <c r="H413" s="58">
        <v>9814</v>
      </c>
      <c r="I413" s="58">
        <v>16733</v>
      </c>
      <c r="J413" s="86"/>
      <c r="K413" s="58">
        <v>7311</v>
      </c>
      <c r="L413" s="58">
        <v>11014</v>
      </c>
      <c r="M413" s="58">
        <v>18325</v>
      </c>
      <c r="N413" s="86"/>
      <c r="O413" s="58">
        <v>4692</v>
      </c>
      <c r="P413" s="58">
        <v>10375</v>
      </c>
      <c r="Q413" s="58">
        <v>15067</v>
      </c>
      <c r="R413" s="86"/>
      <c r="S413" s="58">
        <v>3238</v>
      </c>
      <c r="T413" s="58">
        <v>9642</v>
      </c>
      <c r="U413" s="58">
        <v>12880</v>
      </c>
    </row>
    <row r="414" spans="1:21" ht="15" customHeight="1" x14ac:dyDescent="0.35">
      <c r="A414" s="61" t="s">
        <v>73</v>
      </c>
      <c r="B414" s="87">
        <v>542</v>
      </c>
      <c r="C414" s="87" t="s">
        <v>118</v>
      </c>
      <c r="D414" s="88">
        <v>3451</v>
      </c>
      <c r="E414" s="87" t="s">
        <v>118</v>
      </c>
      <c r="G414" s="58">
        <v>69917</v>
      </c>
      <c r="H414" s="58">
        <v>53827.48799999999</v>
      </c>
      <c r="I414" s="58">
        <v>123744.48799999998</v>
      </c>
      <c r="J414" s="86"/>
      <c r="K414" s="58">
        <v>71545</v>
      </c>
      <c r="L414" s="58">
        <v>63735.237461528457</v>
      </c>
      <c r="M414" s="58">
        <v>135280.23746152845</v>
      </c>
      <c r="N414" s="86"/>
      <c r="O414" s="58">
        <v>77643.060142315604</v>
      </c>
      <c r="P414" s="58">
        <v>47528.046296296227</v>
      </c>
      <c r="Q414" s="58">
        <v>125171.10643861184</v>
      </c>
      <c r="R414" s="86"/>
      <c r="S414" s="58">
        <v>81504.3203125</v>
      </c>
      <c r="T414" s="58">
        <v>47572.9453125</v>
      </c>
      <c r="U414" s="58">
        <v>129077.265625</v>
      </c>
    </row>
    <row r="415" spans="1:21" ht="15" customHeight="1" x14ac:dyDescent="0.35">
      <c r="A415" s="61" t="s">
        <v>73</v>
      </c>
      <c r="B415" s="87">
        <v>543</v>
      </c>
      <c r="C415" s="87" t="s">
        <v>119</v>
      </c>
      <c r="D415" s="88">
        <v>3452</v>
      </c>
      <c r="E415" s="87" t="s">
        <v>119</v>
      </c>
      <c r="G415" s="58">
        <v>5422</v>
      </c>
      <c r="H415" s="58">
        <v>2477</v>
      </c>
      <c r="I415" s="58">
        <v>7899</v>
      </c>
      <c r="J415" s="86"/>
      <c r="K415" s="58">
        <v>7161</v>
      </c>
      <c r="L415" s="58">
        <v>5423</v>
      </c>
      <c r="M415" s="58">
        <v>12584</v>
      </c>
      <c r="N415" s="86"/>
      <c r="O415" s="58">
        <v>14232.3199195171</v>
      </c>
      <c r="P415" s="58">
        <v>301</v>
      </c>
      <c r="Q415" s="58">
        <v>14533.3199195171</v>
      </c>
      <c r="R415" s="86"/>
      <c r="S415" s="58">
        <v>15198.4736328125</v>
      </c>
      <c r="T415" s="58">
        <v>209</v>
      </c>
      <c r="U415" s="58">
        <v>15407.4736328125</v>
      </c>
    </row>
    <row r="416" spans="1:21" ht="15" customHeight="1" x14ac:dyDescent="0.35">
      <c r="A416" s="61" t="s">
        <v>73</v>
      </c>
      <c r="B416" s="87">
        <v>544</v>
      </c>
      <c r="C416" s="87" t="s">
        <v>120</v>
      </c>
      <c r="D416" s="88">
        <v>3453</v>
      </c>
      <c r="E416" s="87" t="s">
        <v>120</v>
      </c>
      <c r="G416" s="58">
        <v>92069.01769911492</v>
      </c>
      <c r="H416" s="58">
        <v>16350</v>
      </c>
      <c r="I416" s="58">
        <v>108419.01769911492</v>
      </c>
      <c r="J416" s="86"/>
      <c r="K416" s="58">
        <v>102733.17391304165</v>
      </c>
      <c r="L416" s="58">
        <v>18947</v>
      </c>
      <c r="M416" s="58">
        <v>121680.17391304165</v>
      </c>
      <c r="N416" s="86"/>
      <c r="O416" s="58">
        <v>128089.08732394363</v>
      </c>
      <c r="P416" s="58">
        <v>7733</v>
      </c>
      <c r="Q416" s="58">
        <v>135822.08732394362</v>
      </c>
      <c r="R416" s="86"/>
      <c r="S416" s="58">
        <v>119756.1328125</v>
      </c>
      <c r="T416" s="58">
        <v>8913</v>
      </c>
      <c r="U416" s="58">
        <v>128669.1328125</v>
      </c>
    </row>
    <row r="417" spans="1:21" ht="15" customHeight="1" x14ac:dyDescent="0.35">
      <c r="A417" s="61" t="s">
        <v>73</v>
      </c>
      <c r="B417" s="87">
        <v>545</v>
      </c>
      <c r="C417" s="87" t="s">
        <v>121</v>
      </c>
      <c r="D417" s="88">
        <v>3454</v>
      </c>
      <c r="E417" s="87" t="s">
        <v>121</v>
      </c>
      <c r="G417" s="58">
        <v>11954</v>
      </c>
      <c r="H417" s="58">
        <v>0</v>
      </c>
      <c r="I417" s="58">
        <v>11954</v>
      </c>
      <c r="J417" s="86"/>
      <c r="K417" s="58">
        <v>9055</v>
      </c>
      <c r="L417" s="58">
        <v>0</v>
      </c>
      <c r="M417" s="58">
        <v>9055</v>
      </c>
      <c r="N417" s="86"/>
      <c r="O417" s="58">
        <v>18198.6398390342</v>
      </c>
      <c r="P417" s="58">
        <v>3</v>
      </c>
      <c r="Q417" s="58">
        <v>18201.6398390342</v>
      </c>
      <c r="R417" s="86"/>
      <c r="S417" s="58">
        <v>21490.65234375</v>
      </c>
      <c r="T417" s="58">
        <v>1324.5</v>
      </c>
      <c r="U417" s="58">
        <v>22815.15234375</v>
      </c>
    </row>
    <row r="418" spans="1:21" s="65" customFormat="1" ht="15" customHeight="1" x14ac:dyDescent="0.35">
      <c r="A418" s="63" t="s">
        <v>589</v>
      </c>
      <c r="B418" s="89"/>
      <c r="C418" s="89"/>
      <c r="D418" s="90"/>
      <c r="E418" s="89"/>
      <c r="G418" s="91">
        <f>SUM(G372:G417)</f>
        <v>2081509.8615195609</v>
      </c>
      <c r="H418" s="91">
        <f t="shared" ref="H418:I418" si="56">SUM(H372:H417)</f>
        <v>254305.76072727126</v>
      </c>
      <c r="I418" s="91">
        <f t="shared" si="56"/>
        <v>2335815.6222468321</v>
      </c>
      <c r="J418" s="92"/>
      <c r="K418" s="91">
        <f>SUM(K372:K417)</f>
        <v>2193087.8309172387</v>
      </c>
      <c r="L418" s="91">
        <f t="shared" ref="L418" si="57">SUM(L372:L417)</f>
        <v>267086.51018879871</v>
      </c>
      <c r="M418" s="91">
        <f t="shared" ref="M418" si="58">SUM(M372:M417)</f>
        <v>2460174.3411060367</v>
      </c>
      <c r="N418" s="92"/>
      <c r="O418" s="91">
        <f>SUM(O372:O417)</f>
        <v>3212715.4407855337</v>
      </c>
      <c r="P418" s="91">
        <f t="shared" ref="P418" si="59">SUM(P372:P417)</f>
        <v>905123.61307153921</v>
      </c>
      <c r="Q418" s="91">
        <f t="shared" ref="Q418" si="60">SUM(Q372:Q417)</f>
        <v>4117839.0538570727</v>
      </c>
      <c r="R418" s="92"/>
      <c r="S418" s="91">
        <f>SUM(S372:S417)</f>
        <v>3199845.2517089844</v>
      </c>
      <c r="T418" s="91">
        <f t="shared" ref="T418" si="61">SUM(T372:T417)</f>
        <v>1020225.48046875</v>
      </c>
      <c r="U418" s="91">
        <f t="shared" ref="U418" si="62">SUM(U372:U417)</f>
        <v>4220070.6608886719</v>
      </c>
    </row>
    <row r="419" spans="1:21" ht="15" customHeight="1" x14ac:dyDescent="0.35">
      <c r="B419" s="93"/>
      <c r="C419" s="93"/>
      <c r="D419" s="94"/>
      <c r="E419" s="93"/>
      <c r="G419" s="86"/>
      <c r="H419" s="86"/>
      <c r="I419" s="86"/>
      <c r="J419" s="86"/>
      <c r="K419" s="86"/>
      <c r="L419" s="86"/>
      <c r="M419" s="86"/>
      <c r="N419" s="86"/>
      <c r="O419" s="86"/>
      <c r="P419" s="86"/>
      <c r="Q419" s="86"/>
      <c r="R419" s="86"/>
      <c r="S419" s="86"/>
      <c r="T419" s="86"/>
      <c r="U419" s="86"/>
    </row>
    <row r="420" spans="1:21" ht="15" customHeight="1" x14ac:dyDescent="0.35">
      <c r="A420" s="61" t="s">
        <v>422</v>
      </c>
      <c r="B420" s="87">
        <v>101</v>
      </c>
      <c r="C420" s="87" t="s">
        <v>423</v>
      </c>
      <c r="D420" s="88">
        <v>3001</v>
      </c>
      <c r="E420" s="87" t="s">
        <v>423</v>
      </c>
      <c r="G420" s="58">
        <v>78492.999999997483</v>
      </c>
      <c r="H420" s="58">
        <v>5824</v>
      </c>
      <c r="I420" s="58">
        <v>84316.999999997483</v>
      </c>
      <c r="J420" s="86"/>
      <c r="K420" s="58">
        <v>98754.999999997046</v>
      </c>
      <c r="L420" s="58">
        <v>10124</v>
      </c>
      <c r="M420" s="58">
        <v>108878.99999999705</v>
      </c>
      <c r="N420" s="86"/>
      <c r="O420" s="58">
        <v>128374.38101848844</v>
      </c>
      <c r="P420" s="58">
        <v>90642.440945115581</v>
      </c>
      <c r="Q420" s="58">
        <v>219016.82196360402</v>
      </c>
      <c r="R420" s="86"/>
      <c r="S420" s="58">
        <v>130126.1171875</v>
      </c>
      <c r="T420" s="58">
        <v>91968.6796875</v>
      </c>
      <c r="U420" s="58">
        <v>222094.796875</v>
      </c>
    </row>
    <row r="421" spans="1:21" ht="15" customHeight="1" x14ac:dyDescent="0.35">
      <c r="A421" s="61" t="s">
        <v>422</v>
      </c>
      <c r="B421" s="87">
        <v>105</v>
      </c>
      <c r="C421" s="87" t="s">
        <v>424</v>
      </c>
      <c r="D421" s="88">
        <v>3003</v>
      </c>
      <c r="E421" s="87" t="s">
        <v>424</v>
      </c>
      <c r="G421" s="58">
        <v>240717.71219514168</v>
      </c>
      <c r="H421" s="58">
        <v>47870</v>
      </c>
      <c r="I421" s="58">
        <v>288587.71219514171</v>
      </c>
      <c r="J421" s="86"/>
      <c r="K421" s="58">
        <v>259532.42810342179</v>
      </c>
      <c r="L421" s="58">
        <v>40734</v>
      </c>
      <c r="M421" s="58">
        <v>300266.42810342181</v>
      </c>
      <c r="N421" s="86"/>
      <c r="O421" s="58">
        <v>337276.67388902133</v>
      </c>
      <c r="P421" s="58">
        <v>203255.192024777</v>
      </c>
      <c r="Q421" s="58">
        <v>540531.86591379833</v>
      </c>
      <c r="R421" s="86"/>
      <c r="S421" s="58">
        <v>348682.3125</v>
      </c>
      <c r="T421" s="58">
        <v>228510.953125</v>
      </c>
      <c r="U421" s="58">
        <v>577193.25</v>
      </c>
    </row>
    <row r="422" spans="1:21" ht="15" customHeight="1" x14ac:dyDescent="0.35">
      <c r="A422" s="61" t="s">
        <v>422</v>
      </c>
      <c r="B422" s="87">
        <v>106</v>
      </c>
      <c r="C422" s="87" t="s">
        <v>425</v>
      </c>
      <c r="D422" s="88">
        <v>3004</v>
      </c>
      <c r="E422" s="87" t="s">
        <v>425</v>
      </c>
      <c r="G422" s="58">
        <v>392151.3</v>
      </c>
      <c r="H422" s="58">
        <v>36027</v>
      </c>
      <c r="I422" s="58">
        <v>428178.3</v>
      </c>
      <c r="J422" s="86"/>
      <c r="K422" s="58">
        <v>468390.1875</v>
      </c>
      <c r="L422" s="58">
        <v>46558</v>
      </c>
      <c r="M422" s="58">
        <v>514948.1875</v>
      </c>
      <c r="N422" s="86"/>
      <c r="O422" s="58">
        <v>473598.38843369024</v>
      </c>
      <c r="P422" s="58">
        <v>116205.22280692359</v>
      </c>
      <c r="Q422" s="58">
        <v>589803.61124061386</v>
      </c>
      <c r="R422" s="86"/>
      <c r="S422" s="58">
        <v>483347.90625</v>
      </c>
      <c r="T422" s="58">
        <v>120122.3828125</v>
      </c>
      <c r="U422" s="58">
        <v>603470.3125</v>
      </c>
    </row>
    <row r="423" spans="1:21" ht="15" customHeight="1" x14ac:dyDescent="0.35">
      <c r="A423" s="61" t="s">
        <v>422</v>
      </c>
      <c r="B423" s="87">
        <v>604</v>
      </c>
      <c r="C423" s="87" t="s">
        <v>426</v>
      </c>
      <c r="D423" s="88">
        <v>3006</v>
      </c>
      <c r="E423" s="87" t="s">
        <v>426</v>
      </c>
      <c r="G423" s="58">
        <v>75198.9333333338</v>
      </c>
      <c r="H423" s="58">
        <v>25134</v>
      </c>
      <c r="I423" s="58">
        <v>100332.9333333338</v>
      </c>
      <c r="J423" s="86"/>
      <c r="K423" s="58">
        <v>100290.23076923756</v>
      </c>
      <c r="L423" s="58">
        <v>34722</v>
      </c>
      <c r="M423" s="58">
        <v>135012.23076923756</v>
      </c>
      <c r="N423" s="86"/>
      <c r="O423" s="58">
        <v>202337.48915778022</v>
      </c>
      <c r="P423" s="58">
        <v>68476.368528975829</v>
      </c>
      <c r="Q423" s="58">
        <v>270813.85768675606</v>
      </c>
      <c r="R423" s="86"/>
      <c r="S423" s="58">
        <v>227336.03125</v>
      </c>
      <c r="T423" s="58">
        <v>62967.59765625</v>
      </c>
      <c r="U423" s="58">
        <v>290303.625</v>
      </c>
    </row>
    <row r="424" spans="1:21" ht="15" customHeight="1" x14ac:dyDescent="0.35">
      <c r="A424" s="61" t="s">
        <v>422</v>
      </c>
      <c r="B424" s="87">
        <v>605</v>
      </c>
      <c r="C424" s="87" t="s">
        <v>427</v>
      </c>
      <c r="D424" s="88">
        <v>3007</v>
      </c>
      <c r="E424" s="87" t="s">
        <v>427</v>
      </c>
      <c r="G424" s="58">
        <v>103491.4615384592</v>
      </c>
      <c r="H424" s="58">
        <v>6581</v>
      </c>
      <c r="I424" s="58">
        <v>110072.4615384592</v>
      </c>
      <c r="J424" s="86"/>
      <c r="K424" s="58">
        <v>127996.46382977816</v>
      </c>
      <c r="L424" s="58">
        <v>8773</v>
      </c>
      <c r="M424" s="58">
        <v>136769.46382977816</v>
      </c>
      <c r="N424" s="86"/>
      <c r="O424" s="58">
        <v>218390.87133150885</v>
      </c>
      <c r="P424" s="58">
        <v>68236.590011614404</v>
      </c>
      <c r="Q424" s="58">
        <v>286627.46134312323</v>
      </c>
      <c r="R424" s="86"/>
      <c r="S424" s="58">
        <v>228294.796875</v>
      </c>
      <c r="T424" s="58">
        <v>71876.4609375</v>
      </c>
      <c r="U424" s="58">
        <v>300171.25</v>
      </c>
    </row>
    <row r="425" spans="1:21" ht="15" customHeight="1" x14ac:dyDescent="0.35">
      <c r="A425" s="61" t="s">
        <v>422</v>
      </c>
      <c r="B425" s="87">
        <v>111</v>
      </c>
      <c r="C425" s="87" t="s">
        <v>428</v>
      </c>
      <c r="D425" s="88">
        <v>3011</v>
      </c>
      <c r="E425" s="87" t="s">
        <v>428</v>
      </c>
      <c r="G425" s="58">
        <v>12737</v>
      </c>
      <c r="H425" s="58">
        <v>9424</v>
      </c>
      <c r="I425" s="58">
        <v>22161</v>
      </c>
      <c r="J425" s="86"/>
      <c r="K425" s="58">
        <v>17631</v>
      </c>
      <c r="L425" s="58">
        <v>8727</v>
      </c>
      <c r="M425" s="58">
        <v>26358</v>
      </c>
      <c r="N425" s="86"/>
      <c r="O425" s="58">
        <v>39288.494909644782</v>
      </c>
      <c r="P425" s="58">
        <v>13521</v>
      </c>
      <c r="Q425" s="58">
        <v>52809.494909644782</v>
      </c>
      <c r="R425" s="86"/>
      <c r="S425" s="58">
        <v>24544.521484375</v>
      </c>
      <c r="T425" s="58">
        <v>14370</v>
      </c>
      <c r="U425" s="58">
        <v>38914.51953125</v>
      </c>
    </row>
    <row r="426" spans="1:21" ht="15" customHeight="1" x14ac:dyDescent="0.35">
      <c r="A426" s="61" t="s">
        <v>422</v>
      </c>
      <c r="B426" s="87">
        <v>118</v>
      </c>
      <c r="C426" s="87" t="s">
        <v>429</v>
      </c>
      <c r="D426" s="88">
        <v>3012</v>
      </c>
      <c r="E426" s="87" t="s">
        <v>429</v>
      </c>
      <c r="G426" s="58">
        <v>1713</v>
      </c>
      <c r="H426" s="58">
        <v>0</v>
      </c>
      <c r="I426" s="58">
        <v>1713</v>
      </c>
      <c r="J426" s="86"/>
      <c r="K426" s="58">
        <v>2055</v>
      </c>
      <c r="L426" s="58">
        <v>0</v>
      </c>
      <c r="M426" s="58">
        <v>2055</v>
      </c>
      <c r="N426" s="86"/>
      <c r="O426" s="58">
        <v>5555</v>
      </c>
      <c r="P426" s="58">
        <v>0</v>
      </c>
      <c r="Q426" s="58">
        <v>5555</v>
      </c>
      <c r="R426" s="86"/>
      <c r="S426" s="58">
        <v>7340</v>
      </c>
      <c r="T426" s="58">
        <v>0</v>
      </c>
      <c r="U426" s="58">
        <v>7340</v>
      </c>
    </row>
    <row r="427" spans="1:21" ht="15" customHeight="1" x14ac:dyDescent="0.35">
      <c r="A427" s="61" t="s">
        <v>422</v>
      </c>
      <c r="B427" s="87">
        <v>119</v>
      </c>
      <c r="C427" s="87" t="s">
        <v>430</v>
      </c>
      <c r="D427" s="88">
        <v>3013</v>
      </c>
      <c r="E427" s="87" t="s">
        <v>430</v>
      </c>
      <c r="G427" s="58">
        <v>4344</v>
      </c>
      <c r="H427" s="58">
        <v>0</v>
      </c>
      <c r="I427" s="58">
        <v>4344</v>
      </c>
      <c r="J427" s="86"/>
      <c r="K427" s="58">
        <v>3806</v>
      </c>
      <c r="L427" s="58">
        <v>0</v>
      </c>
      <c r="M427" s="58">
        <v>3806</v>
      </c>
      <c r="N427" s="86"/>
      <c r="O427" s="58">
        <v>9982.8944771432198</v>
      </c>
      <c r="P427" s="58">
        <v>0</v>
      </c>
      <c r="Q427" s="58">
        <v>9982.8944771432198</v>
      </c>
      <c r="R427" s="86"/>
      <c r="S427" s="58">
        <v>9778.5205078125</v>
      </c>
      <c r="T427" s="58">
        <v>0</v>
      </c>
      <c r="U427" s="58">
        <v>9778.5205078125</v>
      </c>
    </row>
    <row r="428" spans="1:21" ht="15" customHeight="1" x14ac:dyDescent="0.35">
      <c r="A428" s="61" t="s">
        <v>422</v>
      </c>
      <c r="B428" s="87">
        <v>127</v>
      </c>
      <c r="C428" s="87" t="s">
        <v>431</v>
      </c>
      <c r="D428" s="88">
        <v>3015</v>
      </c>
      <c r="E428" s="87" t="s">
        <v>431</v>
      </c>
      <c r="G428" s="58">
        <v>0</v>
      </c>
      <c r="H428" s="58">
        <v>0</v>
      </c>
      <c r="I428" s="58">
        <v>0</v>
      </c>
      <c r="J428" s="86"/>
      <c r="K428" s="58">
        <v>0</v>
      </c>
      <c r="L428" s="58">
        <v>0</v>
      </c>
      <c r="M428" s="58">
        <v>0</v>
      </c>
      <c r="N428" s="86"/>
      <c r="O428" s="58">
        <v>259</v>
      </c>
      <c r="P428" s="58">
        <v>0</v>
      </c>
      <c r="Q428" s="58">
        <v>259</v>
      </c>
      <c r="R428" s="86"/>
      <c r="S428" s="58">
        <v>0</v>
      </c>
      <c r="T428" s="58">
        <v>0</v>
      </c>
      <c r="U428" s="58">
        <v>0</v>
      </c>
    </row>
    <row r="429" spans="1:21" ht="15" customHeight="1" x14ac:dyDescent="0.35">
      <c r="A429" s="61" t="s">
        <v>422</v>
      </c>
      <c r="B429" s="87">
        <v>128</v>
      </c>
      <c r="C429" s="87" t="s">
        <v>432</v>
      </c>
      <c r="D429" s="88">
        <v>3016</v>
      </c>
      <c r="E429" s="87" t="s">
        <v>432</v>
      </c>
      <c r="G429" s="58">
        <v>12766</v>
      </c>
      <c r="H429" s="58">
        <v>0</v>
      </c>
      <c r="I429" s="58">
        <v>12766</v>
      </c>
      <c r="J429" s="86"/>
      <c r="K429" s="58">
        <v>20314.686567166849</v>
      </c>
      <c r="L429" s="58">
        <v>0</v>
      </c>
      <c r="M429" s="58">
        <v>20314.686567166849</v>
      </c>
      <c r="N429" s="86"/>
      <c r="O429" s="58">
        <v>21921.63250912603</v>
      </c>
      <c r="P429" s="58">
        <v>0</v>
      </c>
      <c r="Q429" s="58">
        <v>21921.63250912603</v>
      </c>
      <c r="R429" s="86"/>
      <c r="S429" s="58">
        <v>18808.283203125</v>
      </c>
      <c r="T429" s="58">
        <v>0</v>
      </c>
      <c r="U429" s="58">
        <v>18808.283203125</v>
      </c>
    </row>
    <row r="430" spans="1:21" ht="15" customHeight="1" x14ac:dyDescent="0.35">
      <c r="A430" s="61" t="s">
        <v>422</v>
      </c>
      <c r="B430" s="87">
        <v>135</v>
      </c>
      <c r="C430" s="87" t="s">
        <v>433</v>
      </c>
      <c r="D430" s="88">
        <v>3017</v>
      </c>
      <c r="E430" s="87" t="s">
        <v>433</v>
      </c>
      <c r="G430" s="58">
        <v>21067.999999996904</v>
      </c>
      <c r="H430" s="58">
        <v>5916</v>
      </c>
      <c r="I430" s="58">
        <v>26983.999999996904</v>
      </c>
      <c r="J430" s="86"/>
      <c r="K430" s="58">
        <v>19606.00000000346</v>
      </c>
      <c r="L430" s="58">
        <v>7754</v>
      </c>
      <c r="M430" s="58">
        <v>27360.00000000346</v>
      </c>
      <c r="N430" s="86"/>
      <c r="O430" s="58">
        <v>23545.600565770837</v>
      </c>
      <c r="P430" s="58">
        <v>10522</v>
      </c>
      <c r="Q430" s="58">
        <v>34067.600565770837</v>
      </c>
      <c r="R430" s="86"/>
      <c r="S430" s="58">
        <v>20551.724609375</v>
      </c>
      <c r="T430" s="58">
        <v>8</v>
      </c>
      <c r="U430" s="58">
        <v>20559.724609375</v>
      </c>
    </row>
    <row r="431" spans="1:21" ht="15" customHeight="1" x14ac:dyDescent="0.35">
      <c r="A431" s="61" t="s">
        <v>422</v>
      </c>
      <c r="B431" s="87">
        <v>137</v>
      </c>
      <c r="C431" s="87" t="s">
        <v>434</v>
      </c>
      <c r="D431" s="88">
        <v>3018</v>
      </c>
      <c r="E431" s="87" t="s">
        <v>435</v>
      </c>
      <c r="G431" s="58">
        <v>848</v>
      </c>
      <c r="H431" s="58">
        <v>50</v>
      </c>
      <c r="I431" s="58">
        <v>898</v>
      </c>
      <c r="J431" s="86"/>
      <c r="K431" s="58">
        <v>578</v>
      </c>
      <c r="L431" s="58">
        <v>5</v>
      </c>
      <c r="M431" s="58">
        <v>583</v>
      </c>
      <c r="N431" s="86"/>
      <c r="O431" s="58">
        <v>3035</v>
      </c>
      <c r="P431" s="58">
        <v>588</v>
      </c>
      <c r="Q431" s="58">
        <v>3623</v>
      </c>
      <c r="R431" s="86"/>
      <c r="S431" s="58">
        <v>2857</v>
      </c>
      <c r="T431" s="58">
        <v>355</v>
      </c>
      <c r="U431" s="58">
        <v>3212</v>
      </c>
    </row>
    <row r="432" spans="1:21" ht="15" customHeight="1" x14ac:dyDescent="0.35">
      <c r="A432" s="61" t="s">
        <v>422</v>
      </c>
      <c r="B432" s="87">
        <v>211</v>
      </c>
      <c r="C432" s="87" t="s">
        <v>436</v>
      </c>
      <c r="D432" s="88">
        <v>3019</v>
      </c>
      <c r="E432" s="87" t="s">
        <v>436</v>
      </c>
      <c r="G432" s="58">
        <v>80134</v>
      </c>
      <c r="H432" s="58">
        <v>106430</v>
      </c>
      <c r="I432" s="58">
        <v>186564</v>
      </c>
      <c r="J432" s="86"/>
      <c r="K432" s="58">
        <v>86024.731707317391</v>
      </c>
      <c r="L432" s="58">
        <v>119118</v>
      </c>
      <c r="M432" s="58">
        <v>205142.73170731741</v>
      </c>
      <c r="N432" s="86"/>
      <c r="O432" s="58">
        <v>149843.59820116934</v>
      </c>
      <c r="P432" s="58">
        <v>62626</v>
      </c>
      <c r="Q432" s="58">
        <v>212469.59820116934</v>
      </c>
      <c r="R432" s="86"/>
      <c r="S432" s="58">
        <v>168975.921875</v>
      </c>
      <c r="T432" s="58">
        <v>62004</v>
      </c>
      <c r="U432" s="58">
        <v>230979.921875</v>
      </c>
    </row>
    <row r="433" spans="1:21" ht="15" customHeight="1" x14ac:dyDescent="0.35">
      <c r="A433" s="61" t="s">
        <v>422</v>
      </c>
      <c r="B433" s="87">
        <v>214</v>
      </c>
      <c r="C433" s="87" t="s">
        <v>437</v>
      </c>
      <c r="D433" s="88">
        <v>3021</v>
      </c>
      <c r="E433" s="87" t="s">
        <v>437</v>
      </c>
      <c r="G433" s="58">
        <v>144488</v>
      </c>
      <c r="H433" s="58">
        <v>3970</v>
      </c>
      <c r="I433" s="58">
        <v>148458</v>
      </c>
      <c r="J433" s="86"/>
      <c r="K433" s="58">
        <v>158868</v>
      </c>
      <c r="L433" s="58">
        <v>8119</v>
      </c>
      <c r="M433" s="58">
        <v>166987</v>
      </c>
      <c r="N433" s="86"/>
      <c r="O433" s="58">
        <v>196431.58799214702</v>
      </c>
      <c r="P433" s="58">
        <v>230</v>
      </c>
      <c r="Q433" s="58">
        <v>196661.58799214702</v>
      </c>
      <c r="R433" s="86"/>
      <c r="S433" s="58">
        <v>208698.578125</v>
      </c>
      <c r="T433" s="58">
        <v>345</v>
      </c>
      <c r="U433" s="58">
        <v>209043.578125</v>
      </c>
    </row>
    <row r="434" spans="1:21" ht="15" customHeight="1" x14ac:dyDescent="0.35">
      <c r="A434" s="61" t="s">
        <v>422</v>
      </c>
      <c r="B434" s="87">
        <v>215</v>
      </c>
      <c r="C434" s="87" t="s">
        <v>438</v>
      </c>
      <c r="D434" s="88">
        <v>3022</v>
      </c>
      <c r="E434" s="87" t="s">
        <v>438</v>
      </c>
      <c r="G434" s="58">
        <v>55859</v>
      </c>
      <c r="H434" s="58">
        <v>12846</v>
      </c>
      <c r="I434" s="58">
        <v>68705</v>
      </c>
      <c r="J434" s="86"/>
      <c r="K434" s="58">
        <v>73379</v>
      </c>
      <c r="L434" s="58">
        <v>9409</v>
      </c>
      <c r="M434" s="58">
        <v>82788</v>
      </c>
      <c r="N434" s="86"/>
      <c r="O434" s="58">
        <v>84978.783895724293</v>
      </c>
      <c r="P434" s="58">
        <v>61313.840228245303</v>
      </c>
      <c r="Q434" s="58">
        <v>146292.62412396958</v>
      </c>
      <c r="R434" s="86"/>
      <c r="S434" s="58">
        <v>84918.84375</v>
      </c>
      <c r="T434" s="58">
        <v>60266.3671875</v>
      </c>
      <c r="U434" s="58">
        <v>145185.21875</v>
      </c>
    </row>
    <row r="435" spans="1:21" ht="15" customHeight="1" x14ac:dyDescent="0.35">
      <c r="A435" s="61" t="s">
        <v>422</v>
      </c>
      <c r="B435" s="87">
        <v>216</v>
      </c>
      <c r="C435" s="87" t="s">
        <v>439</v>
      </c>
      <c r="D435" s="88">
        <v>3023</v>
      </c>
      <c r="E435" s="87" t="s">
        <v>439</v>
      </c>
      <c r="G435" s="58">
        <v>16516</v>
      </c>
      <c r="H435" s="58">
        <v>4207</v>
      </c>
      <c r="I435" s="58">
        <v>20723</v>
      </c>
      <c r="J435" s="86"/>
      <c r="K435" s="58">
        <v>27004</v>
      </c>
      <c r="L435" s="58">
        <v>7203</v>
      </c>
      <c r="M435" s="58">
        <v>34207</v>
      </c>
      <c r="N435" s="86"/>
      <c r="O435" s="58">
        <v>45444.64870134728</v>
      </c>
      <c r="P435" s="58">
        <v>2463</v>
      </c>
      <c r="Q435" s="58">
        <v>47907.64870134728</v>
      </c>
      <c r="R435" s="86"/>
      <c r="S435" s="58">
        <v>51597.3359375</v>
      </c>
      <c r="T435" s="58">
        <v>5281</v>
      </c>
      <c r="U435" s="58">
        <v>56878.3359375</v>
      </c>
    </row>
    <row r="436" spans="1:21" ht="15" customHeight="1" x14ac:dyDescent="0.35">
      <c r="A436" s="61" t="s">
        <v>422</v>
      </c>
      <c r="B436" s="87">
        <v>219</v>
      </c>
      <c r="C436" s="87" t="s">
        <v>440</v>
      </c>
      <c r="D436" s="88">
        <v>3024</v>
      </c>
      <c r="E436" s="87" t="s">
        <v>440</v>
      </c>
      <c r="G436" s="58">
        <v>2173987.27268838</v>
      </c>
      <c r="H436" s="58">
        <v>4906433.0000026356</v>
      </c>
      <c r="I436" s="58">
        <v>7080420.2726910152</v>
      </c>
      <c r="J436" s="86"/>
      <c r="K436" s="58">
        <v>2081128.724320129</v>
      </c>
      <c r="L436" s="58">
        <v>7166752.5358023345</v>
      </c>
      <c r="M436" s="58">
        <v>9247881.2601224631</v>
      </c>
      <c r="N436" s="86"/>
      <c r="O436" s="58">
        <v>1201223.3269777461</v>
      </c>
      <c r="P436" s="58">
        <v>2537207.1252119108</v>
      </c>
      <c r="Q436" s="58">
        <v>3738430.4521896569</v>
      </c>
      <c r="R436" s="86"/>
      <c r="S436" s="58">
        <v>1254380.75</v>
      </c>
      <c r="T436" s="58">
        <v>1918171.625</v>
      </c>
      <c r="U436" s="58">
        <v>3172552.25</v>
      </c>
    </row>
    <row r="437" spans="1:21" ht="15" customHeight="1" x14ac:dyDescent="0.35">
      <c r="A437" s="61" t="s">
        <v>422</v>
      </c>
      <c r="B437" s="87">
        <v>228</v>
      </c>
      <c r="C437" s="87" t="s">
        <v>441</v>
      </c>
      <c r="D437" s="88">
        <v>3027</v>
      </c>
      <c r="E437" s="87" t="s">
        <v>441</v>
      </c>
      <c r="G437" s="58">
        <v>10637</v>
      </c>
      <c r="H437" s="58">
        <v>428</v>
      </c>
      <c r="I437" s="58">
        <v>11065</v>
      </c>
      <c r="J437" s="86"/>
      <c r="K437" s="58">
        <v>8876</v>
      </c>
      <c r="L437" s="58">
        <v>413</v>
      </c>
      <c r="M437" s="58">
        <v>9289</v>
      </c>
      <c r="N437" s="86"/>
      <c r="O437" s="58">
        <v>13792.279678068411</v>
      </c>
      <c r="P437" s="58">
        <v>244</v>
      </c>
      <c r="Q437" s="58">
        <v>14036.279678068411</v>
      </c>
      <c r="R437" s="86"/>
      <c r="S437" s="58">
        <v>16362.712890625</v>
      </c>
      <c r="T437" s="58">
        <v>6873</v>
      </c>
      <c r="U437" s="58">
        <v>23235.712890625</v>
      </c>
    </row>
    <row r="438" spans="1:21" ht="15" customHeight="1" x14ac:dyDescent="0.35">
      <c r="A438" s="61" t="s">
        <v>422</v>
      </c>
      <c r="B438" s="87">
        <v>229</v>
      </c>
      <c r="C438" s="87" t="s">
        <v>442</v>
      </c>
      <c r="D438" s="88">
        <v>3028</v>
      </c>
      <c r="E438" s="87" t="s">
        <v>442</v>
      </c>
      <c r="G438" s="58">
        <v>2844</v>
      </c>
      <c r="H438" s="58">
        <v>0</v>
      </c>
      <c r="I438" s="58">
        <v>2844</v>
      </c>
      <c r="J438" s="86"/>
      <c r="K438" s="58">
        <v>3808</v>
      </c>
      <c r="L438" s="58">
        <v>1466</v>
      </c>
      <c r="M438" s="58">
        <v>5274</v>
      </c>
      <c r="N438" s="86"/>
      <c r="O438" s="58">
        <v>3990</v>
      </c>
      <c r="P438" s="58">
        <v>624</v>
      </c>
      <c r="Q438" s="58">
        <v>4614</v>
      </c>
      <c r="R438" s="86"/>
      <c r="S438" s="58">
        <v>2385</v>
      </c>
      <c r="T438" s="58">
        <v>47685.65625</v>
      </c>
      <c r="U438" s="58">
        <v>50070.65625</v>
      </c>
    </row>
    <row r="439" spans="1:21" ht="15" customHeight="1" x14ac:dyDescent="0.35">
      <c r="A439" s="61" t="s">
        <v>422</v>
      </c>
      <c r="B439" s="87">
        <v>230</v>
      </c>
      <c r="C439" s="87" t="s">
        <v>443</v>
      </c>
      <c r="D439" s="88">
        <v>3029</v>
      </c>
      <c r="E439" s="87" t="s">
        <v>443</v>
      </c>
      <c r="G439" s="58">
        <v>95273.000000001237</v>
      </c>
      <c r="H439" s="58">
        <v>26202</v>
      </c>
      <c r="I439" s="58">
        <v>121475.00000000124</v>
      </c>
      <c r="J439" s="86"/>
      <c r="K439" s="58">
        <v>97979.000000000015</v>
      </c>
      <c r="L439" s="58">
        <v>28099</v>
      </c>
      <c r="M439" s="58">
        <v>126078.00000000001</v>
      </c>
      <c r="N439" s="86"/>
      <c r="O439" s="58">
        <v>162048.39065062144</v>
      </c>
      <c r="P439" s="58">
        <v>77611</v>
      </c>
      <c r="Q439" s="58">
        <v>239659.39065062144</v>
      </c>
      <c r="R439" s="86"/>
      <c r="S439" s="58">
        <v>194744.890625</v>
      </c>
      <c r="T439" s="58">
        <v>66011</v>
      </c>
      <c r="U439" s="58">
        <v>260755.890625</v>
      </c>
    </row>
    <row r="440" spans="1:21" ht="15" customHeight="1" x14ac:dyDescent="0.35">
      <c r="A440" s="61" t="s">
        <v>422</v>
      </c>
      <c r="B440" s="87">
        <v>233</v>
      </c>
      <c r="C440" s="87" t="s">
        <v>444</v>
      </c>
      <c r="D440" s="88">
        <v>3031</v>
      </c>
      <c r="E440" s="87" t="s">
        <v>444</v>
      </c>
      <c r="G440" s="58">
        <v>55347.000000019019</v>
      </c>
      <c r="H440" s="58">
        <v>0</v>
      </c>
      <c r="I440" s="58">
        <v>55347.000000019019</v>
      </c>
      <c r="J440" s="86"/>
      <c r="K440" s="58">
        <v>73781</v>
      </c>
      <c r="L440" s="58">
        <v>529</v>
      </c>
      <c r="M440" s="58">
        <v>74310</v>
      </c>
      <c r="N440" s="86"/>
      <c r="O440" s="58">
        <v>65029.983909721865</v>
      </c>
      <c r="P440" s="58">
        <v>110</v>
      </c>
      <c r="Q440" s="58">
        <v>65139.983909721865</v>
      </c>
      <c r="R440" s="86"/>
      <c r="S440" s="58">
        <v>50000.671875</v>
      </c>
      <c r="T440" s="58">
        <v>194</v>
      </c>
      <c r="U440" s="58">
        <v>50194.671875</v>
      </c>
    </row>
    <row r="441" spans="1:21" ht="15" customHeight="1" x14ac:dyDescent="0.35">
      <c r="A441" s="61" t="s">
        <v>422</v>
      </c>
      <c r="B441" s="87">
        <v>234</v>
      </c>
      <c r="C441" s="87" t="s">
        <v>445</v>
      </c>
      <c r="D441" s="88">
        <v>3032</v>
      </c>
      <c r="E441" s="87" t="s">
        <v>445</v>
      </c>
      <c r="G441" s="58">
        <v>7746</v>
      </c>
      <c r="H441" s="58">
        <v>5485</v>
      </c>
      <c r="I441" s="58">
        <v>13231</v>
      </c>
      <c r="J441" s="86"/>
      <c r="K441" s="58">
        <v>5211</v>
      </c>
      <c r="L441" s="58">
        <v>3664</v>
      </c>
      <c r="M441" s="58">
        <v>8875</v>
      </c>
      <c r="N441" s="86"/>
      <c r="O441" s="58">
        <v>17746.071629778671</v>
      </c>
      <c r="P441" s="58">
        <v>4989</v>
      </c>
      <c r="Q441" s="58">
        <v>22735.071629778671</v>
      </c>
      <c r="R441" s="86"/>
      <c r="S441" s="58">
        <v>17789.5390625</v>
      </c>
      <c r="T441" s="58">
        <v>0</v>
      </c>
      <c r="U441" s="58">
        <v>17789.5390625</v>
      </c>
    </row>
    <row r="442" spans="1:21" ht="15" customHeight="1" x14ac:dyDescent="0.35">
      <c r="A442" s="61" t="s">
        <v>422</v>
      </c>
      <c r="B442" s="87">
        <v>235</v>
      </c>
      <c r="C442" s="87" t="s">
        <v>446</v>
      </c>
      <c r="D442" s="88">
        <v>3033</v>
      </c>
      <c r="E442" s="87" t="s">
        <v>446</v>
      </c>
      <c r="G442" s="58">
        <v>947315.99334217305</v>
      </c>
      <c r="H442" s="58">
        <v>1042747</v>
      </c>
      <c r="I442" s="58">
        <v>1990062.9933421731</v>
      </c>
      <c r="J442" s="86"/>
      <c r="K442" s="58">
        <v>1477216.5650078475</v>
      </c>
      <c r="L442" s="58">
        <v>1101263</v>
      </c>
      <c r="M442" s="58">
        <v>2578479.5650078477</v>
      </c>
      <c r="N442" s="86"/>
      <c r="O442" s="58">
        <v>1369403.5301084246</v>
      </c>
      <c r="P442" s="58">
        <v>3227555.638099296</v>
      </c>
      <c r="Q442" s="58">
        <v>4596959.1682077209</v>
      </c>
      <c r="R442" s="86"/>
      <c r="S442" s="58">
        <v>1426051.625</v>
      </c>
      <c r="T442" s="58">
        <v>1522519.25</v>
      </c>
      <c r="U442" s="58">
        <v>2948571</v>
      </c>
    </row>
    <row r="443" spans="1:21" ht="15" customHeight="1" x14ac:dyDescent="0.35">
      <c r="A443" s="61" t="s">
        <v>422</v>
      </c>
      <c r="B443" s="87">
        <v>236</v>
      </c>
      <c r="C443" s="87" t="s">
        <v>447</v>
      </c>
      <c r="D443" s="88">
        <v>3034</v>
      </c>
      <c r="E443" s="87" t="s">
        <v>448</v>
      </c>
      <c r="G443" s="58">
        <v>9333</v>
      </c>
      <c r="H443" s="58">
        <v>8051</v>
      </c>
      <c r="I443" s="58">
        <v>17384</v>
      </c>
      <c r="J443" s="86"/>
      <c r="K443" s="58">
        <v>11349</v>
      </c>
      <c r="L443" s="58">
        <v>6853</v>
      </c>
      <c r="M443" s="58">
        <v>18202</v>
      </c>
      <c r="N443" s="86"/>
      <c r="O443" s="58">
        <v>27832.879275653882</v>
      </c>
      <c r="P443" s="58">
        <v>37830.121757646099</v>
      </c>
      <c r="Q443" s="58">
        <v>65663.001033299981</v>
      </c>
      <c r="R443" s="86"/>
      <c r="S443" s="58">
        <v>30917.818359375</v>
      </c>
      <c r="T443" s="58">
        <v>34238.90234375</v>
      </c>
      <c r="U443" s="58">
        <v>65156.71875</v>
      </c>
    </row>
    <row r="444" spans="1:21" ht="15" customHeight="1" x14ac:dyDescent="0.35">
      <c r="A444" s="61" t="s">
        <v>422</v>
      </c>
      <c r="B444" s="87">
        <v>237</v>
      </c>
      <c r="C444" s="87" t="s">
        <v>449</v>
      </c>
      <c r="D444" s="88">
        <v>3035</v>
      </c>
      <c r="E444" s="87" t="s">
        <v>449</v>
      </c>
      <c r="G444" s="58">
        <v>69380</v>
      </c>
      <c r="H444" s="58">
        <v>10036</v>
      </c>
      <c r="I444" s="58">
        <v>79416</v>
      </c>
      <c r="J444" s="86"/>
      <c r="K444" s="58">
        <v>48303</v>
      </c>
      <c r="L444" s="58">
        <v>10548</v>
      </c>
      <c r="M444" s="58">
        <v>58851</v>
      </c>
      <c r="N444" s="86"/>
      <c r="O444" s="58">
        <v>88826.287055105335</v>
      </c>
      <c r="P444" s="58">
        <v>107493.86688098722</v>
      </c>
      <c r="Q444" s="58">
        <v>196320.15393609257</v>
      </c>
      <c r="R444" s="86"/>
      <c r="S444" s="58">
        <v>94709.265625</v>
      </c>
      <c r="T444" s="58">
        <v>100701.1640625</v>
      </c>
      <c r="U444" s="58">
        <v>195410.4375</v>
      </c>
    </row>
    <row r="445" spans="1:21" ht="15" customHeight="1" x14ac:dyDescent="0.35">
      <c r="A445" s="61" t="s">
        <v>422</v>
      </c>
      <c r="B445" s="87">
        <v>238</v>
      </c>
      <c r="C445" s="87" t="s">
        <v>450</v>
      </c>
      <c r="D445" s="88">
        <v>3036</v>
      </c>
      <c r="E445" s="87" t="s">
        <v>450</v>
      </c>
      <c r="G445" s="58">
        <v>19484</v>
      </c>
      <c r="H445" s="58">
        <v>0</v>
      </c>
      <c r="I445" s="58">
        <v>19484</v>
      </c>
      <c r="J445" s="86"/>
      <c r="K445" s="58">
        <v>22211</v>
      </c>
      <c r="L445" s="58">
        <v>0</v>
      </c>
      <c r="M445" s="58">
        <v>22211</v>
      </c>
      <c r="N445" s="86"/>
      <c r="O445" s="58">
        <v>59546.632376108086</v>
      </c>
      <c r="P445" s="58">
        <v>4645</v>
      </c>
      <c r="Q445" s="58">
        <v>64191.632376108086</v>
      </c>
      <c r="R445" s="86"/>
      <c r="S445" s="58">
        <v>62753.8359375</v>
      </c>
      <c r="T445" s="58">
        <v>177326.265625</v>
      </c>
      <c r="U445" s="58">
        <v>240080.109375</v>
      </c>
    </row>
    <row r="446" spans="1:21" ht="15" customHeight="1" x14ac:dyDescent="0.35">
      <c r="A446" s="61" t="s">
        <v>422</v>
      </c>
      <c r="B446" s="87">
        <v>239</v>
      </c>
      <c r="C446" s="87" t="s">
        <v>451</v>
      </c>
      <c r="D446" s="88">
        <v>3037</v>
      </c>
      <c r="E446" s="87" t="s">
        <v>451</v>
      </c>
      <c r="G446" s="58">
        <v>29324</v>
      </c>
      <c r="H446" s="58">
        <v>220</v>
      </c>
      <c r="I446" s="58">
        <v>29544</v>
      </c>
      <c r="J446" s="86"/>
      <c r="K446" s="58">
        <v>33489</v>
      </c>
      <c r="L446" s="58">
        <v>264</v>
      </c>
      <c r="M446" s="58">
        <v>33753</v>
      </c>
      <c r="N446" s="86"/>
      <c r="O446" s="58">
        <v>30857.54366197182</v>
      </c>
      <c r="P446" s="58">
        <v>534</v>
      </c>
      <c r="Q446" s="58">
        <v>31391.54366197182</v>
      </c>
      <c r="R446" s="86"/>
      <c r="S446" s="58">
        <v>29922.30078125</v>
      </c>
      <c r="T446" s="58">
        <v>502</v>
      </c>
      <c r="U446" s="58">
        <v>30424.30078125</v>
      </c>
    </row>
    <row r="447" spans="1:21" ht="15" customHeight="1" x14ac:dyDescent="0.35">
      <c r="A447" s="61" t="s">
        <v>422</v>
      </c>
      <c r="B447" s="87">
        <v>612</v>
      </c>
      <c r="C447" s="87" t="s">
        <v>452</v>
      </c>
      <c r="D447" s="88">
        <v>3038</v>
      </c>
      <c r="E447" s="87" t="s">
        <v>452</v>
      </c>
      <c r="G447" s="58">
        <v>88505</v>
      </c>
      <c r="H447" s="58">
        <v>0</v>
      </c>
      <c r="I447" s="58">
        <v>88505</v>
      </c>
      <c r="J447" s="86"/>
      <c r="K447" s="58">
        <v>86260</v>
      </c>
      <c r="L447" s="58">
        <v>0</v>
      </c>
      <c r="M447" s="58">
        <v>86260</v>
      </c>
      <c r="N447" s="86"/>
      <c r="O447" s="58">
        <v>72763</v>
      </c>
      <c r="P447" s="58">
        <v>0</v>
      </c>
      <c r="Q447" s="58">
        <v>72763</v>
      </c>
      <c r="R447" s="86"/>
      <c r="S447" s="58">
        <v>73126</v>
      </c>
      <c r="T447" s="58">
        <v>0</v>
      </c>
      <c r="U447" s="58">
        <v>73126</v>
      </c>
    </row>
    <row r="448" spans="1:21" ht="15" customHeight="1" x14ac:dyDescent="0.35">
      <c r="A448" s="61" t="s">
        <v>422</v>
      </c>
      <c r="B448" s="87">
        <v>615</v>
      </c>
      <c r="C448" s="87" t="s">
        <v>453</v>
      </c>
      <c r="D448" s="88">
        <v>3039</v>
      </c>
      <c r="E448" s="87" t="s">
        <v>453</v>
      </c>
      <c r="G448" s="58">
        <v>5995</v>
      </c>
      <c r="H448" s="58">
        <v>0</v>
      </c>
      <c r="I448" s="58">
        <v>5995</v>
      </c>
      <c r="J448" s="86"/>
      <c r="K448" s="58">
        <v>3278</v>
      </c>
      <c r="L448" s="58">
        <v>419</v>
      </c>
      <c r="M448" s="58">
        <v>3697</v>
      </c>
      <c r="N448" s="86"/>
      <c r="O448" s="58">
        <v>17378.982142857141</v>
      </c>
      <c r="P448" s="58">
        <v>1496.8147502903601</v>
      </c>
      <c r="Q448" s="58">
        <v>18875.796893147501</v>
      </c>
      <c r="R448" s="86"/>
      <c r="S448" s="58">
        <v>18864.146484375</v>
      </c>
      <c r="T448" s="58">
        <v>1427.39013671875</v>
      </c>
      <c r="U448" s="58">
        <v>20291.537109375</v>
      </c>
    </row>
    <row r="449" spans="1:21" ht="15" customHeight="1" x14ac:dyDescent="0.35">
      <c r="A449" s="61" t="s">
        <v>422</v>
      </c>
      <c r="B449" s="87">
        <v>616</v>
      </c>
      <c r="C449" s="87" t="s">
        <v>454</v>
      </c>
      <c r="D449" s="88">
        <v>3040</v>
      </c>
      <c r="E449" s="87" t="s">
        <v>455</v>
      </c>
      <c r="G449" s="58">
        <v>63539</v>
      </c>
      <c r="H449" s="58">
        <v>2392</v>
      </c>
      <c r="I449" s="58">
        <v>65931</v>
      </c>
      <c r="J449" s="86"/>
      <c r="K449" s="58">
        <v>60709</v>
      </c>
      <c r="L449" s="58">
        <v>1248</v>
      </c>
      <c r="M449" s="58">
        <v>61957</v>
      </c>
      <c r="N449" s="86"/>
      <c r="O449" s="58">
        <v>18082.949640287759</v>
      </c>
      <c r="P449" s="58">
        <v>9403.3207510646498</v>
      </c>
      <c r="Q449" s="58">
        <v>27486.270391352409</v>
      </c>
      <c r="R449" s="86"/>
      <c r="S449" s="58">
        <v>30776.98046875</v>
      </c>
      <c r="T449" s="58">
        <v>9181.6337890625</v>
      </c>
      <c r="U449" s="58">
        <v>39958.61328125</v>
      </c>
    </row>
    <row r="450" spans="1:21" ht="15" customHeight="1" x14ac:dyDescent="0.35">
      <c r="A450" s="61" t="s">
        <v>422</v>
      </c>
      <c r="B450" s="87">
        <v>617</v>
      </c>
      <c r="C450" s="87" t="s">
        <v>456</v>
      </c>
      <c r="D450" s="88">
        <v>3041</v>
      </c>
      <c r="E450" s="87" t="s">
        <v>456</v>
      </c>
      <c r="G450" s="58">
        <v>94006</v>
      </c>
      <c r="H450" s="58">
        <v>2673</v>
      </c>
      <c r="I450" s="58">
        <v>96679</v>
      </c>
      <c r="J450" s="86"/>
      <c r="K450" s="58">
        <v>105305.42857142838</v>
      </c>
      <c r="L450" s="58">
        <v>1026</v>
      </c>
      <c r="M450" s="58">
        <v>106331.42857142838</v>
      </c>
      <c r="N450" s="86"/>
      <c r="O450" s="58">
        <v>155892.75088425286</v>
      </c>
      <c r="P450" s="58">
        <v>4111.6295005807206</v>
      </c>
      <c r="Q450" s="58">
        <v>160004.38038483358</v>
      </c>
      <c r="R450" s="86"/>
      <c r="S450" s="58">
        <v>133124.359375</v>
      </c>
      <c r="T450" s="58">
        <v>4238.7802734375</v>
      </c>
      <c r="U450" s="58">
        <v>137363.140625</v>
      </c>
    </row>
    <row r="451" spans="1:21" ht="15" customHeight="1" x14ac:dyDescent="0.35">
      <c r="A451" s="61" t="s">
        <v>422</v>
      </c>
      <c r="B451" s="87">
        <v>618</v>
      </c>
      <c r="C451" s="87" t="s">
        <v>457</v>
      </c>
      <c r="D451" s="88">
        <v>3042</v>
      </c>
      <c r="E451" s="87" t="s">
        <v>457</v>
      </c>
      <c r="G451" s="58">
        <v>74914.500000009706</v>
      </c>
      <c r="H451" s="58">
        <v>4525</v>
      </c>
      <c r="I451" s="58">
        <v>79439.500000009706</v>
      </c>
      <c r="J451" s="86"/>
      <c r="K451" s="58">
        <v>63319.500000010972</v>
      </c>
      <c r="L451" s="58">
        <v>10234</v>
      </c>
      <c r="M451" s="58">
        <v>73553.500000010972</v>
      </c>
      <c r="N451" s="86"/>
      <c r="O451" s="58">
        <v>277396.8850304365</v>
      </c>
      <c r="P451" s="58">
        <v>15772.579752226</v>
      </c>
      <c r="Q451" s="58">
        <v>293169.46478266252</v>
      </c>
      <c r="R451" s="86"/>
      <c r="S451" s="58">
        <v>267745.65625</v>
      </c>
      <c r="T451" s="58">
        <v>16830.1953125</v>
      </c>
      <c r="U451" s="58">
        <v>284575.84375</v>
      </c>
    </row>
    <row r="452" spans="1:21" ht="15" customHeight="1" x14ac:dyDescent="0.35">
      <c r="A452" s="61" t="s">
        <v>422</v>
      </c>
      <c r="B452" s="87">
        <v>619</v>
      </c>
      <c r="C452" s="87" t="s">
        <v>458</v>
      </c>
      <c r="D452" s="88">
        <v>3043</v>
      </c>
      <c r="E452" s="87" t="s">
        <v>458</v>
      </c>
      <c r="G452" s="58">
        <v>15015</v>
      </c>
      <c r="H452" s="58">
        <v>4433</v>
      </c>
      <c r="I452" s="58">
        <v>19448</v>
      </c>
      <c r="J452" s="86"/>
      <c r="K452" s="58">
        <v>29022</v>
      </c>
      <c r="L452" s="58">
        <v>3833</v>
      </c>
      <c r="M452" s="58">
        <v>32855</v>
      </c>
      <c r="N452" s="86"/>
      <c r="O452" s="58">
        <v>23767.187050359713</v>
      </c>
      <c r="P452" s="58">
        <v>32061.694089663299</v>
      </c>
      <c r="Q452" s="58">
        <v>55828.881140023012</v>
      </c>
      <c r="R452" s="86"/>
      <c r="S452" s="58">
        <v>28028.939453125</v>
      </c>
      <c r="T452" s="58">
        <v>30739.21875</v>
      </c>
      <c r="U452" s="58">
        <v>58768.15625</v>
      </c>
    </row>
    <row r="453" spans="1:21" ht="15" customHeight="1" x14ac:dyDescent="0.35">
      <c r="A453" s="61" t="s">
        <v>422</v>
      </c>
      <c r="B453" s="87">
        <v>620</v>
      </c>
      <c r="C453" s="87" t="s">
        <v>459</v>
      </c>
      <c r="D453" s="88">
        <v>3044</v>
      </c>
      <c r="E453" s="87" t="s">
        <v>459</v>
      </c>
      <c r="G453" s="58">
        <v>114066.9999999951</v>
      </c>
      <c r="H453" s="58">
        <v>20271.000000001746</v>
      </c>
      <c r="I453" s="58">
        <v>134337.99999999686</v>
      </c>
      <c r="J453" s="86"/>
      <c r="K453" s="58">
        <v>120531.56521739159</v>
      </c>
      <c r="L453" s="58">
        <v>20596.99999999475</v>
      </c>
      <c r="M453" s="58">
        <v>141128.56521738635</v>
      </c>
      <c r="N453" s="86"/>
      <c r="O453" s="58">
        <v>199381.54676258992</v>
      </c>
      <c r="P453" s="58">
        <v>22391.599154233241</v>
      </c>
      <c r="Q453" s="58">
        <v>221773.14591682315</v>
      </c>
      <c r="R453" s="86"/>
      <c r="S453" s="58">
        <v>208720.234375</v>
      </c>
      <c r="T453" s="58">
        <v>23215.845703125</v>
      </c>
      <c r="U453" s="58">
        <v>231936.078125</v>
      </c>
    </row>
    <row r="454" spans="1:21" ht="15" customHeight="1" x14ac:dyDescent="0.35">
      <c r="A454" s="61" t="s">
        <v>422</v>
      </c>
      <c r="B454" s="87">
        <v>621</v>
      </c>
      <c r="C454" s="87" t="s">
        <v>460</v>
      </c>
      <c r="D454" s="88">
        <v>3045</v>
      </c>
      <c r="E454" s="87" t="s">
        <v>460</v>
      </c>
      <c r="G454" s="58">
        <v>14462</v>
      </c>
      <c r="H454" s="58">
        <v>1412</v>
      </c>
      <c r="I454" s="58">
        <v>15874</v>
      </c>
      <c r="J454" s="86"/>
      <c r="K454" s="58">
        <v>12372</v>
      </c>
      <c r="L454" s="58">
        <v>0</v>
      </c>
      <c r="M454" s="58">
        <v>12372</v>
      </c>
      <c r="N454" s="86"/>
      <c r="O454" s="58">
        <v>19973.206566014778</v>
      </c>
      <c r="P454" s="58">
        <v>916</v>
      </c>
      <c r="Q454" s="58">
        <v>20889.206566014778</v>
      </c>
      <c r="R454" s="86"/>
      <c r="S454" s="58">
        <v>22452.681640625</v>
      </c>
      <c r="T454" s="58">
        <v>1423</v>
      </c>
      <c r="U454" s="58">
        <v>23875.681640625</v>
      </c>
    </row>
    <row r="455" spans="1:21" ht="15" customHeight="1" x14ac:dyDescent="0.35">
      <c r="A455" s="61" t="s">
        <v>422</v>
      </c>
      <c r="B455" s="87">
        <v>622</v>
      </c>
      <c r="C455" s="87" t="s">
        <v>461</v>
      </c>
      <c r="D455" s="88">
        <v>3046</v>
      </c>
      <c r="E455" s="87" t="s">
        <v>461</v>
      </c>
      <c r="G455" s="58">
        <v>55408</v>
      </c>
      <c r="H455" s="58">
        <v>0</v>
      </c>
      <c r="I455" s="58">
        <v>55408</v>
      </c>
      <c r="J455" s="86"/>
      <c r="K455" s="58">
        <v>63179</v>
      </c>
      <c r="L455" s="58">
        <v>314</v>
      </c>
      <c r="M455" s="58">
        <v>63493</v>
      </c>
      <c r="N455" s="86"/>
      <c r="O455" s="58">
        <v>77625.909398839067</v>
      </c>
      <c r="P455" s="58">
        <v>155</v>
      </c>
      <c r="Q455" s="58">
        <v>77780.909398839067</v>
      </c>
      <c r="R455" s="86"/>
      <c r="S455" s="58">
        <v>84057.2734375</v>
      </c>
      <c r="T455" s="58">
        <v>1263</v>
      </c>
      <c r="U455" s="58">
        <v>85320.2734375</v>
      </c>
    </row>
    <row r="456" spans="1:21" ht="15" customHeight="1" x14ac:dyDescent="0.35">
      <c r="A456" s="61" t="s">
        <v>422</v>
      </c>
      <c r="B456" s="87">
        <v>623</v>
      </c>
      <c r="C456" s="87" t="s">
        <v>462</v>
      </c>
      <c r="D456" s="88">
        <v>3047</v>
      </c>
      <c r="E456" s="87" t="s">
        <v>462</v>
      </c>
      <c r="G456" s="58">
        <v>39535</v>
      </c>
      <c r="H456" s="58">
        <v>5343</v>
      </c>
      <c r="I456" s="58">
        <v>44878</v>
      </c>
      <c r="J456" s="86"/>
      <c r="K456" s="58">
        <v>45210</v>
      </c>
      <c r="L456" s="58">
        <v>7481</v>
      </c>
      <c r="M456" s="58">
        <v>52691</v>
      </c>
      <c r="N456" s="86"/>
      <c r="O456" s="58">
        <v>51281.999999999898</v>
      </c>
      <c r="P456" s="58">
        <v>55235.331010452901</v>
      </c>
      <c r="Q456" s="58">
        <v>106517.33101045279</v>
      </c>
      <c r="R456" s="86"/>
      <c r="S456" s="58">
        <v>50013</v>
      </c>
      <c r="T456" s="58">
        <v>58956.4609375</v>
      </c>
      <c r="U456" s="58">
        <v>108969.4609375</v>
      </c>
    </row>
    <row r="457" spans="1:21" ht="15" customHeight="1" x14ac:dyDescent="0.35">
      <c r="A457" s="61" t="s">
        <v>422</v>
      </c>
      <c r="B457" s="87">
        <v>624</v>
      </c>
      <c r="C457" s="87" t="s">
        <v>463</v>
      </c>
      <c r="D457" s="88">
        <v>3048</v>
      </c>
      <c r="E457" s="87" t="s">
        <v>463</v>
      </c>
      <c r="G457" s="58">
        <v>48440.225806447212</v>
      </c>
      <c r="H457" s="58">
        <v>15396</v>
      </c>
      <c r="I457" s="58">
        <v>63836.225806447212</v>
      </c>
      <c r="J457" s="86"/>
      <c r="K457" s="58">
        <v>50667.999999994507</v>
      </c>
      <c r="L457" s="58">
        <v>20777</v>
      </c>
      <c r="M457" s="58">
        <v>71444.999999994499</v>
      </c>
      <c r="N457" s="86"/>
      <c r="O457" s="58">
        <v>48511.355889724306</v>
      </c>
      <c r="P457" s="58">
        <v>14560</v>
      </c>
      <c r="Q457" s="58">
        <v>63071.355889724306</v>
      </c>
      <c r="R457" s="86"/>
      <c r="S457" s="58">
        <v>43973</v>
      </c>
      <c r="T457" s="58">
        <v>11468</v>
      </c>
      <c r="U457" s="58">
        <v>55441</v>
      </c>
    </row>
    <row r="458" spans="1:21" ht="15" customHeight="1" x14ac:dyDescent="0.35">
      <c r="A458" s="61" t="s">
        <v>422</v>
      </c>
      <c r="B458" s="87">
        <v>626</v>
      </c>
      <c r="C458" s="87" t="s">
        <v>464</v>
      </c>
      <c r="D458" s="88">
        <v>3049</v>
      </c>
      <c r="E458" s="87" t="s">
        <v>464</v>
      </c>
      <c r="G458" s="58">
        <v>56108</v>
      </c>
      <c r="H458" s="58">
        <v>3749</v>
      </c>
      <c r="I458" s="58">
        <v>59857</v>
      </c>
      <c r="J458" s="86"/>
      <c r="K458" s="58">
        <v>53253.999999999993</v>
      </c>
      <c r="L458" s="58">
        <v>9611</v>
      </c>
      <c r="M458" s="58">
        <v>62864.999999999993</v>
      </c>
      <c r="N458" s="86"/>
      <c r="O458" s="58">
        <v>73087.624521818783</v>
      </c>
      <c r="P458" s="58">
        <v>5643</v>
      </c>
      <c r="Q458" s="58">
        <v>78730.624521818783</v>
      </c>
      <c r="R458" s="86"/>
      <c r="S458" s="58">
        <v>73167.9921875</v>
      </c>
      <c r="T458" s="58">
        <v>18084</v>
      </c>
      <c r="U458" s="58">
        <v>91251.9921875</v>
      </c>
    </row>
    <row r="459" spans="1:21" ht="15" customHeight="1" x14ac:dyDescent="0.35">
      <c r="A459" s="61" t="s">
        <v>422</v>
      </c>
      <c r="B459" s="87">
        <v>631</v>
      </c>
      <c r="C459" s="87" t="s">
        <v>465</v>
      </c>
      <c r="D459" s="88">
        <v>3050</v>
      </c>
      <c r="E459" s="87" t="s">
        <v>465</v>
      </c>
      <c r="G459" s="58">
        <v>15932</v>
      </c>
      <c r="H459" s="58">
        <v>0</v>
      </c>
      <c r="I459" s="58">
        <v>15932</v>
      </c>
      <c r="J459" s="86"/>
      <c r="K459" s="58">
        <v>18673</v>
      </c>
      <c r="L459" s="58">
        <v>0</v>
      </c>
      <c r="M459" s="58">
        <v>18673</v>
      </c>
      <c r="N459" s="86"/>
      <c r="O459" s="58">
        <v>16385</v>
      </c>
      <c r="P459" s="58">
        <v>0</v>
      </c>
      <c r="Q459" s="58">
        <v>16385</v>
      </c>
      <c r="R459" s="86"/>
      <c r="S459" s="58">
        <v>18607</v>
      </c>
      <c r="T459" s="58">
        <v>0</v>
      </c>
      <c r="U459" s="58">
        <v>18607</v>
      </c>
    </row>
    <row r="460" spans="1:21" ht="15" customHeight="1" x14ac:dyDescent="0.35">
      <c r="A460" s="61" t="s">
        <v>422</v>
      </c>
      <c r="B460" s="87">
        <v>632</v>
      </c>
      <c r="C460" s="87" t="s">
        <v>466</v>
      </c>
      <c r="D460" s="88">
        <v>3051</v>
      </c>
      <c r="E460" s="87" t="s">
        <v>466</v>
      </c>
      <c r="G460" s="58">
        <v>1022</v>
      </c>
      <c r="H460" s="58">
        <v>0</v>
      </c>
      <c r="I460" s="58">
        <v>1022</v>
      </c>
      <c r="J460" s="86"/>
      <c r="K460" s="58">
        <v>1230</v>
      </c>
      <c r="L460" s="58">
        <v>0</v>
      </c>
      <c r="M460" s="58">
        <v>1230</v>
      </c>
      <c r="N460" s="86"/>
      <c r="O460" s="58">
        <v>4245</v>
      </c>
      <c r="P460" s="58">
        <v>311</v>
      </c>
      <c r="Q460" s="58">
        <v>4556</v>
      </c>
      <c r="R460" s="86"/>
      <c r="S460" s="58">
        <v>4573</v>
      </c>
      <c r="T460" s="58">
        <v>698</v>
      </c>
      <c r="U460" s="58">
        <v>5271</v>
      </c>
    </row>
    <row r="461" spans="1:21" ht="15" customHeight="1" x14ac:dyDescent="0.35">
      <c r="A461" s="61" t="s">
        <v>422</v>
      </c>
      <c r="B461" s="87">
        <v>633</v>
      </c>
      <c r="C461" s="87" t="s">
        <v>467</v>
      </c>
      <c r="D461" s="88">
        <v>3052</v>
      </c>
      <c r="E461" s="87" t="s">
        <v>467</v>
      </c>
      <c r="G461" s="58">
        <v>6273</v>
      </c>
      <c r="H461" s="58">
        <v>25</v>
      </c>
      <c r="I461" s="58">
        <v>6298</v>
      </c>
      <c r="J461" s="86"/>
      <c r="K461" s="58">
        <v>9398</v>
      </c>
      <c r="L461" s="58">
        <v>1275</v>
      </c>
      <c r="M461" s="58">
        <v>10673</v>
      </c>
      <c r="N461" s="86"/>
      <c r="O461" s="58">
        <v>10840.43179074446</v>
      </c>
      <c r="P461" s="58">
        <v>5797.5060007742904</v>
      </c>
      <c r="Q461" s="58">
        <v>16637.937791518751</v>
      </c>
      <c r="R461" s="86"/>
      <c r="S461" s="58">
        <v>9976.533203125</v>
      </c>
      <c r="T461" s="58">
        <v>4765.70703125</v>
      </c>
      <c r="U461" s="58">
        <v>14742.240234375</v>
      </c>
    </row>
    <row r="462" spans="1:21" ht="15" customHeight="1" x14ac:dyDescent="0.35">
      <c r="A462" s="61" t="s">
        <v>422</v>
      </c>
      <c r="B462" s="87">
        <v>532</v>
      </c>
      <c r="C462" s="87" t="s">
        <v>468</v>
      </c>
      <c r="D462" s="88">
        <v>3053</v>
      </c>
      <c r="E462" s="87" t="s">
        <v>468</v>
      </c>
      <c r="G462" s="58">
        <v>43279</v>
      </c>
      <c r="H462" s="58">
        <v>0</v>
      </c>
      <c r="I462" s="58">
        <v>43279</v>
      </c>
      <c r="J462" s="86"/>
      <c r="K462" s="58">
        <v>44940</v>
      </c>
      <c r="L462" s="58">
        <v>0</v>
      </c>
      <c r="M462" s="58">
        <v>44940</v>
      </c>
      <c r="N462" s="86"/>
      <c r="O462" s="58">
        <v>169098.80764587526</v>
      </c>
      <c r="P462" s="58">
        <v>7</v>
      </c>
      <c r="Q462" s="58">
        <v>169105.80764587526</v>
      </c>
      <c r="R462" s="86"/>
      <c r="S462" s="58">
        <v>160832.796875</v>
      </c>
      <c r="T462" s="58">
        <v>188</v>
      </c>
      <c r="U462" s="58">
        <v>161020.796875</v>
      </c>
    </row>
    <row r="463" spans="1:21" ht="15" customHeight="1" x14ac:dyDescent="0.35">
      <c r="A463" s="61" t="s">
        <v>422</v>
      </c>
      <c r="B463" s="87">
        <v>533</v>
      </c>
      <c r="C463" s="87" t="s">
        <v>469</v>
      </c>
      <c r="D463" s="88">
        <v>3054</v>
      </c>
      <c r="E463" s="87" t="s">
        <v>469</v>
      </c>
      <c r="G463" s="58">
        <v>6915</v>
      </c>
      <c r="H463" s="58">
        <v>0</v>
      </c>
      <c r="I463" s="58">
        <v>6915</v>
      </c>
      <c r="J463" s="86"/>
      <c r="K463" s="58">
        <v>6015</v>
      </c>
      <c r="L463" s="58">
        <v>173</v>
      </c>
      <c r="M463" s="58">
        <v>6188</v>
      </c>
      <c r="N463" s="86"/>
      <c r="O463" s="58">
        <v>5527</v>
      </c>
      <c r="P463" s="58">
        <v>822</v>
      </c>
      <c r="Q463" s="58">
        <v>6349</v>
      </c>
      <c r="R463" s="86"/>
      <c r="S463" s="58">
        <v>6103</v>
      </c>
      <c r="T463" s="58">
        <v>3422</v>
      </c>
      <c r="U463" s="58">
        <v>9525</v>
      </c>
    </row>
    <row r="464" spans="1:21" ht="15" customHeight="1" x14ac:dyDescent="0.35">
      <c r="A464" s="61" t="s">
        <v>422</v>
      </c>
      <c r="B464" s="87">
        <v>104</v>
      </c>
      <c r="C464" s="87" t="s">
        <v>470</v>
      </c>
      <c r="D464" s="88">
        <v>3002</v>
      </c>
      <c r="E464" s="87" t="s">
        <v>470</v>
      </c>
      <c r="G464" s="58">
        <v>97677.000000002969</v>
      </c>
      <c r="H464" s="58">
        <v>2890</v>
      </c>
      <c r="I464" s="58">
        <v>100567.00000000297</v>
      </c>
      <c r="J464" s="86"/>
      <c r="K464" s="58">
        <v>99280.00000000064</v>
      </c>
      <c r="L464" s="58">
        <v>8809</v>
      </c>
      <c r="M464" s="58">
        <v>108089.00000000064</v>
      </c>
      <c r="N464" s="86"/>
      <c r="O464" s="58">
        <v>167353.52195800465</v>
      </c>
      <c r="P464" s="58">
        <v>138843.84249657684</v>
      </c>
      <c r="Q464" s="58">
        <v>306197.36445458152</v>
      </c>
      <c r="R464" s="86"/>
      <c r="S464" s="58"/>
      <c r="T464" s="58"/>
      <c r="U464" s="58"/>
    </row>
    <row r="465" spans="1:21" ht="15" customHeight="1" x14ac:dyDescent="0.35">
      <c r="A465" s="61" t="s">
        <v>422</v>
      </c>
      <c r="B465" s="87">
        <v>136</v>
      </c>
      <c r="C465" s="87" t="s">
        <v>471</v>
      </c>
      <c r="D465" s="88">
        <v>3002</v>
      </c>
      <c r="E465" s="87" t="s">
        <v>470</v>
      </c>
      <c r="G465" s="58">
        <v>125328.00000001614</v>
      </c>
      <c r="H465" s="58">
        <v>2726.2</v>
      </c>
      <c r="I465" s="58">
        <v>128054.20000001614</v>
      </c>
      <c r="J465" s="86"/>
      <c r="K465" s="58">
        <v>144374.81220654113</v>
      </c>
      <c r="L465" s="58">
        <v>2771.4</v>
      </c>
      <c r="M465" s="58">
        <v>147146.21220654112</v>
      </c>
      <c r="N465" s="86"/>
      <c r="O465" s="58">
        <v>154462.55927636521</v>
      </c>
      <c r="P465" s="58">
        <v>4855</v>
      </c>
      <c r="Q465" s="58">
        <v>159317.55927636521</v>
      </c>
      <c r="R465" s="86"/>
      <c r="S465" s="58"/>
      <c r="T465" s="58"/>
      <c r="U465" s="58"/>
    </row>
    <row r="466" spans="1:21" ht="15" customHeight="1" x14ac:dyDescent="0.35">
      <c r="A466" s="61" t="s">
        <v>422</v>
      </c>
      <c r="B466" s="87"/>
      <c r="C466" s="87" t="s">
        <v>496</v>
      </c>
      <c r="D466" s="88">
        <v>3002</v>
      </c>
      <c r="E466" s="87" t="s">
        <v>470</v>
      </c>
      <c r="G466" s="58"/>
      <c r="H466" s="58"/>
      <c r="I466" s="58"/>
      <c r="J466" s="86"/>
      <c r="K466" s="58"/>
      <c r="L466" s="58"/>
      <c r="M466" s="58"/>
      <c r="N466" s="86"/>
      <c r="O466" s="58"/>
      <c r="P466" s="58"/>
      <c r="Q466" s="58"/>
      <c r="R466" s="86"/>
      <c r="S466" s="58">
        <v>293610.84375</v>
      </c>
      <c r="T466" s="58">
        <v>161640.15625</v>
      </c>
      <c r="U466" s="58">
        <v>455251</v>
      </c>
    </row>
    <row r="467" spans="1:21" ht="15" customHeight="1" x14ac:dyDescent="0.35">
      <c r="A467" s="61" t="s">
        <v>422</v>
      </c>
      <c r="B467" s="87">
        <v>213</v>
      </c>
      <c r="C467" s="87" t="s">
        <v>472</v>
      </c>
      <c r="D467" s="88">
        <v>3020</v>
      </c>
      <c r="E467" s="87" t="s">
        <v>473</v>
      </c>
      <c r="G467" s="58">
        <v>71536.999999995212</v>
      </c>
      <c r="H467" s="58">
        <v>5770</v>
      </c>
      <c r="I467" s="58">
        <v>77306.999999995212</v>
      </c>
      <c r="J467" s="86"/>
      <c r="K467" s="58">
        <v>75090.999999996013</v>
      </c>
      <c r="L467" s="58">
        <v>4016</v>
      </c>
      <c r="M467" s="58">
        <v>79106.999999996013</v>
      </c>
      <c r="N467" s="86"/>
      <c r="O467" s="58">
        <v>124490.99361296471</v>
      </c>
      <c r="P467" s="58">
        <v>60370.983253778089</v>
      </c>
      <c r="Q467" s="58">
        <v>184861.9768667428</v>
      </c>
      <c r="R467" s="86"/>
      <c r="S467" s="58"/>
      <c r="T467" s="58"/>
      <c r="U467" s="58"/>
    </row>
    <row r="468" spans="1:21" ht="15" customHeight="1" x14ac:dyDescent="0.35">
      <c r="A468" s="61" t="s">
        <v>422</v>
      </c>
      <c r="B468" s="87">
        <v>217</v>
      </c>
      <c r="C468" s="87" t="s">
        <v>474</v>
      </c>
      <c r="D468" s="88">
        <v>3020</v>
      </c>
      <c r="E468" s="87" t="s">
        <v>473</v>
      </c>
      <c r="G468" s="58">
        <v>314330.58171451523</v>
      </c>
      <c r="H468" s="58">
        <v>178134.00000001115</v>
      </c>
      <c r="I468" s="58">
        <v>492464.5817145264</v>
      </c>
      <c r="J468" s="86"/>
      <c r="K468" s="58">
        <v>311166.74225538108</v>
      </c>
      <c r="L468" s="58">
        <v>148899</v>
      </c>
      <c r="M468" s="58">
        <v>460065.74225538108</v>
      </c>
      <c r="N468" s="86"/>
      <c r="O468" s="58">
        <v>187780.1258485023</v>
      </c>
      <c r="P468" s="58">
        <v>86800.072753209708</v>
      </c>
      <c r="Q468" s="58">
        <v>274580.19860171201</v>
      </c>
      <c r="R468" s="86"/>
      <c r="S468" s="58"/>
      <c r="T468" s="58"/>
      <c r="U468" s="58"/>
    </row>
    <row r="469" spans="1:21" ht="15" customHeight="1" x14ac:dyDescent="0.35">
      <c r="A469" s="61" t="s">
        <v>422</v>
      </c>
      <c r="B469" s="87"/>
      <c r="C469" s="87" t="s">
        <v>496</v>
      </c>
      <c r="D469" s="88">
        <v>3020</v>
      </c>
      <c r="E469" s="87" t="s">
        <v>473</v>
      </c>
      <c r="G469" s="58"/>
      <c r="H469" s="58"/>
      <c r="I469" s="58"/>
      <c r="J469" s="86"/>
      <c r="K469" s="58"/>
      <c r="L469" s="58"/>
      <c r="M469" s="58"/>
      <c r="N469" s="86"/>
      <c r="O469" s="58"/>
      <c r="P469" s="58"/>
      <c r="Q469" s="58"/>
      <c r="R469" s="86"/>
      <c r="S469" s="58">
        <v>346987.875</v>
      </c>
      <c r="T469" s="58">
        <v>168532.078125</v>
      </c>
      <c r="U469" s="58">
        <v>515519.9375</v>
      </c>
    </row>
    <row r="470" spans="1:21" ht="15" customHeight="1" x14ac:dyDescent="0.35">
      <c r="A470" s="61" t="s">
        <v>422</v>
      </c>
      <c r="B470" s="87">
        <v>121</v>
      </c>
      <c r="C470" s="87" t="s">
        <v>475</v>
      </c>
      <c r="D470" s="88">
        <v>3026</v>
      </c>
      <c r="E470" s="87" t="s">
        <v>476</v>
      </c>
      <c r="G470" s="58">
        <v>7590</v>
      </c>
      <c r="H470" s="58">
        <v>0</v>
      </c>
      <c r="I470" s="58">
        <v>7590</v>
      </c>
      <c r="J470" s="86"/>
      <c r="K470" s="58">
        <v>6912</v>
      </c>
      <c r="L470" s="58">
        <v>0</v>
      </c>
      <c r="M470" s="58">
        <v>6912</v>
      </c>
      <c r="N470" s="86"/>
      <c r="O470" s="58">
        <v>9563</v>
      </c>
      <c r="P470" s="58">
        <v>0</v>
      </c>
      <c r="Q470" s="58">
        <v>9563</v>
      </c>
      <c r="R470" s="86"/>
      <c r="S470" s="58"/>
      <c r="T470" s="58"/>
      <c r="U470" s="58"/>
    </row>
    <row r="471" spans="1:21" ht="15" customHeight="1" x14ac:dyDescent="0.35">
      <c r="A471" s="61" t="s">
        <v>422</v>
      </c>
      <c r="B471" s="87">
        <v>221</v>
      </c>
      <c r="C471" s="87" t="s">
        <v>476</v>
      </c>
      <c r="D471" s="88">
        <v>3026</v>
      </c>
      <c r="E471" s="87" t="s">
        <v>476</v>
      </c>
      <c r="G471" s="58">
        <v>11262</v>
      </c>
      <c r="H471" s="58">
        <v>1195</v>
      </c>
      <c r="I471" s="58">
        <v>12457</v>
      </c>
      <c r="J471" s="86"/>
      <c r="K471" s="58">
        <v>17863</v>
      </c>
      <c r="L471" s="58">
        <v>1485</v>
      </c>
      <c r="M471" s="58">
        <v>19348</v>
      </c>
      <c r="N471" s="86"/>
      <c r="O471" s="58">
        <v>45116.422937625743</v>
      </c>
      <c r="P471" s="58">
        <v>47043.639759968974</v>
      </c>
      <c r="Q471" s="58">
        <v>92160.062697594723</v>
      </c>
      <c r="R471" s="86"/>
      <c r="S471" s="58"/>
      <c r="T471" s="58"/>
      <c r="U471" s="58"/>
    </row>
    <row r="472" spans="1:21" ht="15" customHeight="1" x14ac:dyDescent="0.35">
      <c r="A472" s="61" t="s">
        <v>422</v>
      </c>
      <c r="B472" s="87"/>
      <c r="C472" s="87" t="s">
        <v>496</v>
      </c>
      <c r="D472" s="88">
        <v>3026</v>
      </c>
      <c r="E472" s="87" t="s">
        <v>476</v>
      </c>
      <c r="G472" s="58"/>
      <c r="H472" s="58"/>
      <c r="I472" s="58"/>
      <c r="J472" s="86"/>
      <c r="K472" s="58"/>
      <c r="L472" s="58"/>
      <c r="M472" s="58"/>
      <c r="N472" s="86"/>
      <c r="O472" s="58"/>
      <c r="P472" s="58"/>
      <c r="Q472" s="58"/>
      <c r="R472" s="86"/>
      <c r="S472" s="58">
        <v>49481.359375</v>
      </c>
      <c r="T472" s="58">
        <v>44810.33984375</v>
      </c>
      <c r="U472" s="58">
        <v>94291.703125</v>
      </c>
    </row>
    <row r="473" spans="1:21" ht="15" customHeight="1" x14ac:dyDescent="0.35">
      <c r="A473" s="61" t="s">
        <v>422</v>
      </c>
      <c r="B473" s="87">
        <v>602</v>
      </c>
      <c r="C473" s="87" t="s">
        <v>478</v>
      </c>
      <c r="D473" s="88">
        <v>3005</v>
      </c>
      <c r="E473" s="87" t="s">
        <v>478</v>
      </c>
      <c r="G473" s="58">
        <v>392185.41666666436</v>
      </c>
      <c r="H473" s="58">
        <v>49765</v>
      </c>
      <c r="I473" s="58">
        <v>441950.41666666436</v>
      </c>
      <c r="J473" s="86"/>
      <c r="K473" s="58">
        <v>447402.09999999992</v>
      </c>
      <c r="L473" s="58">
        <v>65551</v>
      </c>
      <c r="M473" s="58">
        <v>512953.09999999992</v>
      </c>
      <c r="N473" s="86"/>
      <c r="O473" s="58">
        <v>510558.61470855412</v>
      </c>
      <c r="P473" s="58">
        <v>497430.1025540806</v>
      </c>
      <c r="Q473" s="58">
        <v>1007988.7172626348</v>
      </c>
      <c r="R473" s="86"/>
      <c r="S473" s="58"/>
      <c r="T473" s="58"/>
      <c r="U473" s="58"/>
    </row>
    <row r="474" spans="1:21" ht="15" customHeight="1" x14ac:dyDescent="0.35">
      <c r="A474" s="61" t="s">
        <v>422</v>
      </c>
      <c r="B474" s="87">
        <v>625</v>
      </c>
      <c r="C474" s="87" t="s">
        <v>477</v>
      </c>
      <c r="D474" s="88">
        <v>3005</v>
      </c>
      <c r="E474" s="87" t="s">
        <v>478</v>
      </c>
      <c r="G474" s="58">
        <v>24321.75</v>
      </c>
      <c r="H474" s="58">
        <v>2255</v>
      </c>
      <c r="I474" s="58">
        <v>26576.75</v>
      </c>
      <c r="J474" s="86"/>
      <c r="K474" s="58">
        <v>56013.375</v>
      </c>
      <c r="L474" s="58">
        <v>4039</v>
      </c>
      <c r="M474" s="58">
        <v>60052.375</v>
      </c>
      <c r="N474" s="86"/>
      <c r="O474" s="58">
        <v>62869.557580330133</v>
      </c>
      <c r="P474" s="58">
        <v>5102</v>
      </c>
      <c r="Q474" s="58">
        <v>67971.557580330133</v>
      </c>
      <c r="R474" s="86"/>
      <c r="S474" s="58"/>
      <c r="T474" s="58"/>
      <c r="U474" s="58"/>
    </row>
    <row r="475" spans="1:21" ht="15" customHeight="1" x14ac:dyDescent="0.35">
      <c r="A475" s="61" t="s">
        <v>422</v>
      </c>
      <c r="B475" s="87">
        <v>711</v>
      </c>
      <c r="C475" s="87" t="s">
        <v>479</v>
      </c>
      <c r="D475" s="88">
        <v>3005</v>
      </c>
      <c r="E475" s="87" t="s">
        <v>478</v>
      </c>
      <c r="G475" s="58">
        <v>3186</v>
      </c>
      <c r="H475" s="58">
        <v>621</v>
      </c>
      <c r="I475" s="58">
        <v>3807</v>
      </c>
      <c r="J475" s="86"/>
      <c r="K475" s="58">
        <v>4494</v>
      </c>
      <c r="L475" s="58">
        <v>10396</v>
      </c>
      <c r="M475" s="58">
        <v>14890</v>
      </c>
      <c r="N475" s="86"/>
      <c r="O475" s="58">
        <v>8076</v>
      </c>
      <c r="P475" s="58">
        <v>1327</v>
      </c>
      <c r="Q475" s="58">
        <v>9403</v>
      </c>
      <c r="R475" s="86"/>
      <c r="S475" s="58"/>
      <c r="T475" s="58"/>
      <c r="U475" s="58"/>
    </row>
    <row r="476" spans="1:21" ht="15" customHeight="1" x14ac:dyDescent="0.35">
      <c r="A476" s="61" t="s">
        <v>422</v>
      </c>
      <c r="B476" s="87"/>
      <c r="C476" s="87" t="s">
        <v>496</v>
      </c>
      <c r="D476" s="88">
        <v>3005</v>
      </c>
      <c r="E476" s="87" t="s">
        <v>478</v>
      </c>
      <c r="G476" s="58"/>
      <c r="H476" s="58"/>
      <c r="I476" s="58"/>
      <c r="J476" s="86"/>
      <c r="K476" s="58"/>
      <c r="L476" s="58"/>
      <c r="M476" s="58"/>
      <c r="N476" s="86"/>
      <c r="O476" s="58"/>
      <c r="P476" s="58"/>
      <c r="Q476" s="58"/>
      <c r="R476" s="86"/>
      <c r="S476" s="58">
        <v>601373.3125</v>
      </c>
      <c r="T476" s="58">
        <v>547370.3125</v>
      </c>
      <c r="U476" s="58">
        <v>1148743.625</v>
      </c>
    </row>
    <row r="477" spans="1:21" ht="15" customHeight="1" x14ac:dyDescent="0.35">
      <c r="A477" s="61" t="s">
        <v>422</v>
      </c>
      <c r="B477" s="87">
        <v>220</v>
      </c>
      <c r="C477" s="87" t="s">
        <v>480</v>
      </c>
      <c r="D477" s="88">
        <v>3025</v>
      </c>
      <c r="E477" s="87" t="s">
        <v>480</v>
      </c>
      <c r="G477" s="58">
        <v>2117722.6166082234</v>
      </c>
      <c r="H477" s="58">
        <v>46143</v>
      </c>
      <c r="I477" s="58">
        <v>2163865.6166082234</v>
      </c>
      <c r="J477" s="86"/>
      <c r="K477" s="58">
        <v>1949557.8533799758</v>
      </c>
      <c r="L477" s="58">
        <v>44444</v>
      </c>
      <c r="M477" s="58">
        <v>1994001.8533799758</v>
      </c>
      <c r="N477" s="86"/>
      <c r="O477" s="58">
        <v>779042.63435155817</v>
      </c>
      <c r="P477" s="58">
        <v>33670</v>
      </c>
      <c r="Q477" s="58">
        <v>812712.63435155817</v>
      </c>
      <c r="R477" s="86"/>
      <c r="S477" s="58"/>
      <c r="T477" s="58"/>
      <c r="U477" s="58"/>
    </row>
    <row r="478" spans="1:21" ht="15" customHeight="1" x14ac:dyDescent="0.35">
      <c r="A478" s="61" t="s">
        <v>422</v>
      </c>
      <c r="B478" s="87">
        <v>627</v>
      </c>
      <c r="C478" s="87" t="s">
        <v>481</v>
      </c>
      <c r="D478" s="88">
        <v>3025</v>
      </c>
      <c r="E478" s="87" t="s">
        <v>480</v>
      </c>
      <c r="G478" s="58">
        <v>14311</v>
      </c>
      <c r="H478" s="58">
        <v>3239</v>
      </c>
      <c r="I478" s="58">
        <v>17550</v>
      </c>
      <c r="J478" s="86"/>
      <c r="K478" s="58">
        <v>15150</v>
      </c>
      <c r="L478" s="58">
        <v>5755</v>
      </c>
      <c r="M478" s="58">
        <v>20905</v>
      </c>
      <c r="N478" s="86"/>
      <c r="O478" s="58">
        <v>17861.639242098368</v>
      </c>
      <c r="P478" s="58">
        <v>5848</v>
      </c>
      <c r="Q478" s="58">
        <v>23709.639242098368</v>
      </c>
      <c r="R478" s="86"/>
      <c r="S478" s="58"/>
      <c r="T478" s="58"/>
      <c r="U478" s="58"/>
    </row>
    <row r="479" spans="1:21" ht="15" customHeight="1" x14ac:dyDescent="0.35">
      <c r="A479" s="61" t="s">
        <v>422</v>
      </c>
      <c r="B479" s="87">
        <v>628</v>
      </c>
      <c r="C479" s="87" t="s">
        <v>482</v>
      </c>
      <c r="D479" s="88">
        <v>3025</v>
      </c>
      <c r="E479" s="87" t="s">
        <v>480</v>
      </c>
      <c r="G479" s="58">
        <v>12897</v>
      </c>
      <c r="H479" s="58">
        <v>840</v>
      </c>
      <c r="I479" s="58">
        <v>13737</v>
      </c>
      <c r="J479" s="86"/>
      <c r="K479" s="58">
        <v>15540</v>
      </c>
      <c r="L479" s="58">
        <v>820</v>
      </c>
      <c r="M479" s="58">
        <v>16360</v>
      </c>
      <c r="N479" s="86"/>
      <c r="O479" s="58">
        <v>31635</v>
      </c>
      <c r="P479" s="58">
        <v>1165</v>
      </c>
      <c r="Q479" s="58">
        <v>32800</v>
      </c>
      <c r="R479" s="86"/>
      <c r="S479" s="58"/>
      <c r="T479" s="58"/>
      <c r="U479" s="58"/>
    </row>
    <row r="480" spans="1:21" ht="15" customHeight="1" x14ac:dyDescent="0.35">
      <c r="A480" s="61" t="s">
        <v>422</v>
      </c>
      <c r="B480" s="87"/>
      <c r="C480" s="87" t="s">
        <v>496</v>
      </c>
      <c r="D480" s="88">
        <v>3025</v>
      </c>
      <c r="E480" s="87" t="s">
        <v>480</v>
      </c>
      <c r="G480" s="58"/>
      <c r="H480" s="58"/>
      <c r="I480" s="58"/>
      <c r="J480" s="86"/>
      <c r="K480" s="58"/>
      <c r="L480" s="58"/>
      <c r="M480" s="58"/>
      <c r="N480" s="86"/>
      <c r="O480" s="58"/>
      <c r="P480" s="58"/>
      <c r="Q480" s="58"/>
      <c r="R480" s="86"/>
      <c r="S480" s="58">
        <v>864578.3125</v>
      </c>
      <c r="T480" s="58">
        <v>20805</v>
      </c>
      <c r="U480" s="58">
        <v>885383.3125</v>
      </c>
    </row>
    <row r="481" spans="1:21" ht="15" customHeight="1" x14ac:dyDescent="0.35">
      <c r="A481" s="61" t="s">
        <v>422</v>
      </c>
      <c r="B481" s="87">
        <v>226</v>
      </c>
      <c r="C481" s="87" t="s">
        <v>486</v>
      </c>
      <c r="D481" s="88">
        <v>3030</v>
      </c>
      <c r="E481" s="87" t="s">
        <v>484</v>
      </c>
      <c r="G481" s="58">
        <v>7453</v>
      </c>
      <c r="H481" s="58">
        <v>3077</v>
      </c>
      <c r="I481" s="58">
        <v>10530</v>
      </c>
      <c r="J481" s="86"/>
      <c r="K481" s="58">
        <v>10259</v>
      </c>
      <c r="L481" s="58">
        <v>3526</v>
      </c>
      <c r="M481" s="58">
        <v>13785</v>
      </c>
      <c r="N481" s="86"/>
      <c r="O481" s="58">
        <v>29489.55078125</v>
      </c>
      <c r="P481" s="58">
        <v>429</v>
      </c>
      <c r="Q481" s="58">
        <v>29918.55078125</v>
      </c>
      <c r="R481" s="86"/>
      <c r="S481" s="58"/>
      <c r="T481" s="58"/>
      <c r="U481" s="58"/>
    </row>
    <row r="482" spans="1:21" ht="15" customHeight="1" x14ac:dyDescent="0.35">
      <c r="A482" s="61" t="s">
        <v>422</v>
      </c>
      <c r="B482" s="87">
        <v>227</v>
      </c>
      <c r="C482" s="87" t="s">
        <v>485</v>
      </c>
      <c r="D482" s="88">
        <v>3030</v>
      </c>
      <c r="E482" s="87" t="s">
        <v>484</v>
      </c>
      <c r="G482" s="58">
        <v>8799</v>
      </c>
      <c r="H482" s="58">
        <v>0</v>
      </c>
      <c r="I482" s="58">
        <v>8799</v>
      </c>
      <c r="J482" s="86"/>
      <c r="K482" s="58">
        <v>10409</v>
      </c>
      <c r="L482" s="58">
        <v>0</v>
      </c>
      <c r="M482" s="58">
        <v>10409</v>
      </c>
      <c r="N482" s="86"/>
      <c r="O482" s="58">
        <v>7478</v>
      </c>
      <c r="P482" s="58">
        <v>127</v>
      </c>
      <c r="Q482" s="58">
        <v>7605</v>
      </c>
      <c r="R482" s="86"/>
      <c r="S482" s="58"/>
      <c r="T482" s="58"/>
      <c r="U482" s="58"/>
    </row>
    <row r="483" spans="1:21" ht="15" customHeight="1" x14ac:dyDescent="0.35">
      <c r="A483" s="61" t="s">
        <v>422</v>
      </c>
      <c r="B483" s="87">
        <v>231</v>
      </c>
      <c r="C483" s="87" t="s">
        <v>483</v>
      </c>
      <c r="D483" s="88">
        <v>3030</v>
      </c>
      <c r="E483" s="87" t="s">
        <v>484</v>
      </c>
      <c r="G483" s="58">
        <v>383521.00000004488</v>
      </c>
      <c r="H483" s="58">
        <v>33910</v>
      </c>
      <c r="I483" s="58">
        <v>417431.00000004488</v>
      </c>
      <c r="J483" s="86"/>
      <c r="K483" s="58">
        <v>388309</v>
      </c>
      <c r="L483" s="58">
        <v>36711</v>
      </c>
      <c r="M483" s="58">
        <v>425020</v>
      </c>
      <c r="N483" s="86"/>
      <c r="O483" s="58">
        <v>523837.49310804269</v>
      </c>
      <c r="P483" s="58">
        <v>125936.78277038988</v>
      </c>
      <c r="Q483" s="58">
        <v>649774.27587843256</v>
      </c>
      <c r="R483" s="86"/>
      <c r="S483" s="58"/>
      <c r="T483" s="58"/>
      <c r="U483" s="58"/>
    </row>
    <row r="484" spans="1:21" ht="15" customHeight="1" x14ac:dyDescent="0.35">
      <c r="A484" s="61" t="s">
        <v>422</v>
      </c>
      <c r="B484" s="87"/>
      <c r="C484" s="87" t="s">
        <v>496</v>
      </c>
      <c r="D484" s="88">
        <v>3030</v>
      </c>
      <c r="E484" s="87" t="s">
        <v>484</v>
      </c>
      <c r="G484" s="58"/>
      <c r="H484" s="58"/>
      <c r="I484" s="58"/>
      <c r="J484" s="86"/>
      <c r="K484" s="58"/>
      <c r="L484" s="58"/>
      <c r="M484" s="58"/>
      <c r="N484" s="86"/>
      <c r="O484" s="58"/>
      <c r="P484" s="58"/>
      <c r="Q484" s="58"/>
      <c r="R484" s="86"/>
      <c r="S484" s="58">
        <v>585079.875</v>
      </c>
      <c r="T484" s="58">
        <v>122864.6484375</v>
      </c>
      <c r="U484" s="58">
        <v>707944.5</v>
      </c>
    </row>
    <row r="485" spans="1:21" ht="15" customHeight="1" x14ac:dyDescent="0.35">
      <c r="A485" s="61" t="s">
        <v>422</v>
      </c>
      <c r="B485" s="87">
        <v>122</v>
      </c>
      <c r="C485" s="87" t="s">
        <v>491</v>
      </c>
      <c r="D485" s="88">
        <v>3014</v>
      </c>
      <c r="E485" s="87" t="s">
        <v>488</v>
      </c>
      <c r="G485" s="58">
        <v>6007</v>
      </c>
      <c r="H485" s="58">
        <v>317</v>
      </c>
      <c r="I485" s="58">
        <v>6324</v>
      </c>
      <c r="J485" s="86"/>
      <c r="K485" s="58">
        <v>7637</v>
      </c>
      <c r="L485" s="58">
        <v>1501</v>
      </c>
      <c r="M485" s="58">
        <v>9138</v>
      </c>
      <c r="N485" s="86"/>
      <c r="O485" s="58">
        <v>1254</v>
      </c>
      <c r="P485" s="58">
        <v>0</v>
      </c>
      <c r="Q485" s="58">
        <v>1254</v>
      </c>
      <c r="R485" s="86"/>
      <c r="S485" s="58"/>
      <c r="T485" s="58"/>
      <c r="U485" s="58"/>
    </row>
    <row r="486" spans="1:21" ht="15" customHeight="1" x14ac:dyDescent="0.35">
      <c r="A486" s="61" t="s">
        <v>422</v>
      </c>
      <c r="B486" s="87">
        <v>123</v>
      </c>
      <c r="C486" s="87" t="s">
        <v>492</v>
      </c>
      <c r="D486" s="88">
        <v>3014</v>
      </c>
      <c r="E486" s="87" t="s">
        <v>488</v>
      </c>
      <c r="G486" s="58">
        <v>29236</v>
      </c>
      <c r="H486" s="58">
        <v>0</v>
      </c>
      <c r="I486" s="58">
        <v>29236</v>
      </c>
      <c r="J486" s="86"/>
      <c r="K486" s="58">
        <v>47024</v>
      </c>
      <c r="L486" s="58">
        <v>0</v>
      </c>
      <c r="M486" s="58">
        <v>47024</v>
      </c>
      <c r="N486" s="86"/>
      <c r="O486" s="58">
        <v>25472.80764587524</v>
      </c>
      <c r="P486" s="58">
        <v>38</v>
      </c>
      <c r="Q486" s="58">
        <v>25510.80764587524</v>
      </c>
      <c r="R486" s="86"/>
      <c r="S486" s="58"/>
      <c r="T486" s="58"/>
      <c r="U486" s="58"/>
    </row>
    <row r="487" spans="1:21" ht="15" customHeight="1" x14ac:dyDescent="0.35">
      <c r="A487" s="61" t="s">
        <v>422</v>
      </c>
      <c r="B487" s="87">
        <v>124</v>
      </c>
      <c r="C487" s="87" t="s">
        <v>487</v>
      </c>
      <c r="D487" s="88">
        <v>3014</v>
      </c>
      <c r="E487" s="87" t="s">
        <v>488</v>
      </c>
      <c r="G487" s="58">
        <v>55548</v>
      </c>
      <c r="H487" s="58">
        <v>7074</v>
      </c>
      <c r="I487" s="58">
        <v>62622</v>
      </c>
      <c r="J487" s="86"/>
      <c r="K487" s="58">
        <v>72745</v>
      </c>
      <c r="L487" s="58">
        <v>7096</v>
      </c>
      <c r="M487" s="58">
        <v>79841</v>
      </c>
      <c r="N487" s="86"/>
      <c r="O487" s="58">
        <v>77630.15714459501</v>
      </c>
      <c r="P487" s="58">
        <v>8934</v>
      </c>
      <c r="Q487" s="58">
        <v>86564.15714459501</v>
      </c>
      <c r="R487" s="86"/>
      <c r="S487" s="58"/>
      <c r="T487" s="58"/>
      <c r="U487" s="58"/>
    </row>
    <row r="488" spans="1:21" ht="15" customHeight="1" x14ac:dyDescent="0.35">
      <c r="A488" s="61" t="s">
        <v>422</v>
      </c>
      <c r="B488" s="87">
        <v>125</v>
      </c>
      <c r="C488" s="87" t="s">
        <v>490</v>
      </c>
      <c r="D488" s="88">
        <v>3014</v>
      </c>
      <c r="E488" s="87" t="s">
        <v>488</v>
      </c>
      <c r="G488" s="58">
        <v>17264</v>
      </c>
      <c r="H488" s="58">
        <v>2084</v>
      </c>
      <c r="I488" s="58">
        <v>19348</v>
      </c>
      <c r="J488" s="86"/>
      <c r="K488" s="58">
        <v>16606</v>
      </c>
      <c r="L488" s="58">
        <v>1870</v>
      </c>
      <c r="M488" s="58">
        <v>18476</v>
      </c>
      <c r="N488" s="86"/>
      <c r="O488" s="58">
        <v>49844.884789108386</v>
      </c>
      <c r="P488" s="58">
        <v>50865.389352464932</v>
      </c>
      <c r="Q488" s="58">
        <v>100710.27414157332</v>
      </c>
      <c r="R488" s="86"/>
      <c r="S488" s="58"/>
      <c r="T488" s="58"/>
      <c r="U488" s="58"/>
    </row>
    <row r="489" spans="1:21" ht="15" customHeight="1" x14ac:dyDescent="0.35">
      <c r="A489" s="61" t="s">
        <v>422</v>
      </c>
      <c r="B489" s="87">
        <v>138</v>
      </c>
      <c r="C489" s="87" t="s">
        <v>489</v>
      </c>
      <c r="D489" s="88">
        <v>3014</v>
      </c>
      <c r="E489" s="87" t="s">
        <v>488</v>
      </c>
      <c r="G489" s="58">
        <v>0</v>
      </c>
      <c r="H489" s="58">
        <v>0</v>
      </c>
      <c r="I489" s="58">
        <v>0</v>
      </c>
      <c r="J489" s="86"/>
      <c r="K489" s="58">
        <v>1369</v>
      </c>
      <c r="L489" s="58">
        <v>2913</v>
      </c>
      <c r="M489" s="58">
        <v>4282</v>
      </c>
      <c r="N489" s="86"/>
      <c r="O489" s="58">
        <v>902</v>
      </c>
      <c r="P489" s="58">
        <v>426</v>
      </c>
      <c r="Q489" s="58">
        <v>1328</v>
      </c>
      <c r="R489" s="86"/>
      <c r="S489" s="58"/>
      <c r="T489" s="58"/>
      <c r="U489" s="58"/>
    </row>
    <row r="490" spans="1:21" ht="15" customHeight="1" x14ac:dyDescent="0.35">
      <c r="A490" s="61" t="s">
        <v>422</v>
      </c>
      <c r="B490" s="87"/>
      <c r="C490" s="87" t="s">
        <v>496</v>
      </c>
      <c r="D490" s="88">
        <v>3014</v>
      </c>
      <c r="E490" s="87" t="s">
        <v>488</v>
      </c>
      <c r="G490" s="58"/>
      <c r="H490" s="58"/>
      <c r="I490" s="58"/>
      <c r="J490" s="86"/>
      <c r="K490" s="58"/>
      <c r="L490" s="58"/>
      <c r="M490" s="58"/>
      <c r="N490" s="86"/>
      <c r="O490" s="58"/>
      <c r="P490" s="58"/>
      <c r="Q490" s="58"/>
      <c r="R490" s="86"/>
      <c r="S490" s="58">
        <v>153117.75</v>
      </c>
      <c r="T490" s="58">
        <v>64184.82421875</v>
      </c>
      <c r="U490" s="58">
        <v>217302.578125</v>
      </c>
    </row>
    <row r="491" spans="1:21" s="65" customFormat="1" ht="15" customHeight="1" x14ac:dyDescent="0.35">
      <c r="A491" s="63" t="s">
        <v>597</v>
      </c>
      <c r="B491" s="89"/>
      <c r="C491" s="89"/>
      <c r="D491" s="90"/>
      <c r="E491" s="89"/>
      <c r="G491" s="91">
        <f>SUM(G420:G490)</f>
        <v>9104788.7638934162</v>
      </c>
      <c r="H491" s="91">
        <f t="shared" ref="H491:I491" si="63">SUM(H420:H490)</f>
        <v>6664140.2000026489</v>
      </c>
      <c r="I491" s="91">
        <f t="shared" si="63"/>
        <v>15768928.963896062</v>
      </c>
      <c r="J491" s="92"/>
      <c r="K491" s="91">
        <f>SUM(K420:K490)</f>
        <v>9798150.3944356181</v>
      </c>
      <c r="L491" s="91">
        <f t="shared" ref="L491" si="64">SUM(L420:L490)</f>
        <v>9048687.9358023293</v>
      </c>
      <c r="M491" s="91">
        <f t="shared" ref="M491" si="65">SUM(M420:M490)</f>
        <v>18846838.330237947</v>
      </c>
      <c r="N491" s="92"/>
      <c r="O491" s="91">
        <f>SUM(O420:O490)</f>
        <v>9036519.5707144402</v>
      </c>
      <c r="P491" s="91">
        <f t="shared" ref="P491" si="66">SUM(P420:P490)</f>
        <v>7934819.6944452459</v>
      </c>
      <c r="Q491" s="91">
        <f t="shared" ref="Q491" si="67">SUM(Q420:Q490)</f>
        <v>16971339.265159685</v>
      </c>
      <c r="R491" s="92"/>
      <c r="S491" s="91">
        <f>SUM(S420:S490)</f>
        <v>9324248.2255859375</v>
      </c>
      <c r="T491" s="91">
        <f t="shared" ref="T491" si="68">SUM(T420:T490)</f>
        <v>5908406.8959960938</v>
      </c>
      <c r="U491" s="91">
        <f t="shared" ref="U491" si="69">SUM(U420:U490)</f>
        <v>15232655.094726563</v>
      </c>
    </row>
    <row r="492" spans="1:21" ht="15" customHeight="1" x14ac:dyDescent="0.35">
      <c r="A492" s="55"/>
      <c r="B492" s="96"/>
      <c r="C492" s="96"/>
      <c r="D492" s="97"/>
      <c r="E492" s="96"/>
      <c r="G492" s="62"/>
      <c r="H492" s="62"/>
      <c r="I492" s="62"/>
      <c r="J492" s="86"/>
      <c r="K492" s="62"/>
      <c r="L492" s="62"/>
      <c r="M492" s="62"/>
      <c r="N492" s="86"/>
      <c r="O492" s="62"/>
      <c r="P492" s="62"/>
      <c r="Q492" s="62"/>
      <c r="R492" s="86"/>
      <c r="S492" s="62"/>
      <c r="T492" s="62"/>
      <c r="U492" s="62"/>
    </row>
    <row r="493" spans="1:21" s="65" customFormat="1" ht="15" customHeight="1" x14ac:dyDescent="0.35">
      <c r="A493" s="63" t="s">
        <v>203</v>
      </c>
      <c r="B493" s="103">
        <v>301</v>
      </c>
      <c r="C493" s="103" t="s">
        <v>203</v>
      </c>
      <c r="D493" s="104" t="s">
        <v>501</v>
      </c>
      <c r="E493" s="103" t="s">
        <v>203</v>
      </c>
      <c r="G493" s="91">
        <v>12467511.68474694</v>
      </c>
      <c r="H493" s="91">
        <v>16122101.752536444</v>
      </c>
      <c r="I493" s="91">
        <v>28589613.437283382</v>
      </c>
      <c r="J493" s="92"/>
      <c r="K493" s="91">
        <v>13674861.131972853</v>
      </c>
      <c r="L493" s="91">
        <v>12923739.017291419</v>
      </c>
      <c r="M493" s="91">
        <v>26598600.149264272</v>
      </c>
      <c r="N493" s="92"/>
      <c r="O493" s="91">
        <v>13260209.690590337</v>
      </c>
      <c r="P493" s="91">
        <v>9846826.2398740333</v>
      </c>
      <c r="Q493" s="91">
        <v>23107035.930464372</v>
      </c>
      <c r="R493" s="92"/>
      <c r="S493" s="91">
        <v>14231707</v>
      </c>
      <c r="T493" s="91">
        <v>10012462</v>
      </c>
      <c r="U493" s="91">
        <v>24244168</v>
      </c>
    </row>
    <row r="494" spans="1:21" s="65" customFormat="1" ht="15" customHeight="1" x14ac:dyDescent="0.35">
      <c r="A494" s="64"/>
      <c r="B494" s="100"/>
      <c r="C494" s="100"/>
      <c r="D494" s="101"/>
      <c r="E494" s="100"/>
      <c r="G494" s="102"/>
      <c r="H494" s="102"/>
      <c r="I494" s="102"/>
      <c r="J494" s="92"/>
      <c r="K494" s="102"/>
      <c r="L494" s="102"/>
      <c r="M494" s="102"/>
      <c r="N494" s="92"/>
      <c r="O494" s="102"/>
      <c r="P494" s="102"/>
      <c r="Q494" s="102"/>
      <c r="R494" s="92"/>
      <c r="S494" s="102"/>
      <c r="T494" s="102"/>
      <c r="U494" s="102"/>
    </row>
    <row r="495" spans="1:21" s="65" customFormat="1" ht="15" customHeight="1" x14ac:dyDescent="0.35">
      <c r="A495" s="66" t="s">
        <v>611</v>
      </c>
      <c r="B495" s="89"/>
      <c r="C495" s="89"/>
      <c r="D495" s="90"/>
      <c r="E495" s="89"/>
      <c r="G495" s="89"/>
      <c r="H495" s="89"/>
      <c r="I495" s="90"/>
      <c r="J495" s="92"/>
      <c r="K495" s="89"/>
      <c r="L495" s="89"/>
      <c r="M495" s="90"/>
      <c r="N495" s="92"/>
      <c r="O495" s="89"/>
      <c r="P495" s="89"/>
      <c r="Q495" s="90"/>
      <c r="R495" s="92"/>
      <c r="S495" s="120">
        <v>120157</v>
      </c>
      <c r="T495" s="120">
        <v>5657</v>
      </c>
      <c r="U495" s="120">
        <f>SUM(S495:T495)</f>
        <v>125814</v>
      </c>
    </row>
    <row r="496" spans="1:21" ht="15" customHeight="1" x14ac:dyDescent="0.35">
      <c r="A496" s="55"/>
      <c r="B496" s="96"/>
      <c r="C496" s="96"/>
      <c r="D496" s="97"/>
      <c r="E496" s="96"/>
      <c r="G496" s="62"/>
      <c r="H496" s="62"/>
      <c r="I496" s="62"/>
      <c r="J496" s="86"/>
      <c r="K496" s="62"/>
      <c r="L496" s="62"/>
      <c r="M496" s="62"/>
      <c r="N496" s="86"/>
      <c r="O496" s="62"/>
      <c r="P496" s="62"/>
      <c r="Q496" s="62"/>
      <c r="R496" s="86"/>
      <c r="S496" s="62"/>
      <c r="T496" s="62"/>
      <c r="U496" s="62"/>
    </row>
    <row r="497" spans="1:21" s="65" customFormat="1" ht="15" customHeight="1" x14ac:dyDescent="0.35">
      <c r="A497" s="63" t="s">
        <v>587</v>
      </c>
      <c r="B497" s="98"/>
      <c r="C497" s="98"/>
      <c r="D497" s="99"/>
      <c r="E497" s="98"/>
      <c r="G497" s="91">
        <f>G493+G491+G418+G370+G339+G304+G274+G205+G163+G101+G53+G4</f>
        <v>43343235.580228202</v>
      </c>
      <c r="H497" s="91">
        <f t="shared" ref="H497:I497" si="70">H493+H491+H418+H370+H339+H304+H274+H205+H163+H101+H53+H4</f>
        <v>38309917.721992403</v>
      </c>
      <c r="I497" s="91">
        <f t="shared" si="70"/>
        <v>81653153.302220598</v>
      </c>
      <c r="J497" s="92"/>
      <c r="K497" s="91">
        <f>K493+K491+K418+K370+K339+K304+K274+K205+K163+K101+K53+K4</f>
        <v>47151752.726215817</v>
      </c>
      <c r="L497" s="91">
        <f t="shared" ref="L497:M497" si="71">L493+L491+L418+L370+L339+L304+L274+L205+L163+L101+L53+L4</f>
        <v>38383841.623320594</v>
      </c>
      <c r="M497" s="91">
        <f t="shared" si="71"/>
        <v>85535594.349536389</v>
      </c>
      <c r="N497" s="92"/>
      <c r="O497" s="91">
        <f>O493+O491+O418+O370+O339+O304+O274+O205+O163+O101+O53+O4</f>
        <v>53242980.445434697</v>
      </c>
      <c r="P497" s="91">
        <f t="shared" ref="P497:Q497" si="72">P493+P491+P418+P370+P339+P304+P274+P205+P163+P101+P53+P4</f>
        <v>38336434.999999955</v>
      </c>
      <c r="Q497" s="91">
        <f t="shared" si="72"/>
        <v>91579415.445434645</v>
      </c>
      <c r="R497" s="92"/>
      <c r="S497" s="91">
        <f>S493+S491+S418+S370+S339+S304+S274+S205+S163+S101+S53+S4+S495</f>
        <v>52349858.287101261</v>
      </c>
      <c r="T497" s="91">
        <f t="shared" ref="T497:U497" si="73">T493+T491+T418+T370+T339+T304+T274+T205+T163+T101+T53+T4+T495</f>
        <v>36632284.696719281</v>
      </c>
      <c r="U497" s="91">
        <f t="shared" si="73"/>
        <v>88982142.240290269</v>
      </c>
    </row>
    <row r="498" spans="1:21" ht="15" customHeight="1" x14ac:dyDescent="0.35">
      <c r="D498" s="56"/>
    </row>
    <row r="499" spans="1:21" x14ac:dyDescent="0.35">
      <c r="G499" s="86"/>
      <c r="H499" s="86"/>
      <c r="I499" s="86"/>
      <c r="J499" s="86"/>
      <c r="K499" s="86"/>
      <c r="L499" s="86"/>
      <c r="M499" s="86"/>
      <c r="N499" s="86"/>
      <c r="O499" s="86"/>
      <c r="P499" s="86"/>
      <c r="Q499" s="86"/>
      <c r="R499" s="86"/>
      <c r="S499" s="86"/>
      <c r="T499" s="86"/>
      <c r="U499" s="86"/>
    </row>
    <row r="502" spans="1:21" x14ac:dyDescent="0.35">
      <c r="G502" s="86"/>
      <c r="H502" s="86"/>
      <c r="I502" s="86"/>
      <c r="J502" s="86"/>
      <c r="K502" s="86"/>
      <c r="L502" s="86"/>
      <c r="M502" s="86"/>
      <c r="N502" s="86"/>
      <c r="O502" s="86"/>
      <c r="P502" s="86"/>
      <c r="Q502" s="86"/>
    </row>
    <row r="504" spans="1:21" x14ac:dyDescent="0.35">
      <c r="G504" s="86"/>
      <c r="H504" s="86"/>
      <c r="I504" s="86"/>
      <c r="J504" s="86"/>
      <c r="K504" s="86"/>
      <c r="L504" s="86"/>
      <c r="M504" s="86"/>
      <c r="N504" s="86"/>
      <c r="O504" s="86"/>
      <c r="P504" s="86"/>
      <c r="Q504" s="86"/>
    </row>
  </sheetData>
  <sheetProtection algorithmName="SHA-512" hashValue="XQPHqZsBeIjFNTt4pMIqIU+QxsG8vfQThB71rvUvIsk71zPIfAfXBQ62XRg/ZMPkWPzPqLKK5eVcKm3ryYq37w==" saltValue="oHbotYpluQpxt99ZRndLbg==" spinCount="100000" sheet="1" objects="1" scenarios="1"/>
  <mergeCells count="6">
    <mergeCell ref="S1:U1"/>
    <mergeCell ref="B1:C1"/>
    <mergeCell ref="D1:E1"/>
    <mergeCell ref="G1:I1"/>
    <mergeCell ref="K1:M1"/>
    <mergeCell ref="O1:Q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3C36C-383B-4851-84BB-A1D8812719FF}">
  <sheetPr>
    <tabColor theme="0"/>
  </sheetPr>
  <dimension ref="A1:G469"/>
  <sheetViews>
    <sheetView zoomScale="85" zoomScaleNormal="85" workbookViewId="0">
      <selection activeCell="I34" sqref="A1:XFD1048576"/>
    </sheetView>
  </sheetViews>
  <sheetFormatPr baseColWidth="10" defaultRowHeight="14.5" x14ac:dyDescent="0.35"/>
  <cols>
    <col min="1" max="1" width="28" style="20" customWidth="1"/>
    <col min="2" max="2" width="20.81640625" style="20" customWidth="1"/>
    <col min="3" max="3" width="27" style="20" customWidth="1"/>
    <col min="4" max="4" width="9.54296875" style="20" customWidth="1"/>
    <col min="5" max="7" width="13.7265625" style="20" customWidth="1"/>
    <col min="8" max="16384" width="10.90625" style="20"/>
  </cols>
  <sheetData>
    <row r="1" spans="1:7" ht="15.5" x14ac:dyDescent="0.35">
      <c r="A1" s="66"/>
      <c r="B1" s="169" t="s">
        <v>498</v>
      </c>
      <c r="C1" s="169"/>
      <c r="D1" s="21"/>
      <c r="E1" s="169" t="s">
        <v>9</v>
      </c>
      <c r="F1" s="169"/>
      <c r="G1" s="169"/>
    </row>
    <row r="2" spans="1:7" ht="31" x14ac:dyDescent="0.35">
      <c r="A2" s="66" t="s">
        <v>586</v>
      </c>
      <c r="B2" s="66" t="s">
        <v>493</v>
      </c>
      <c r="C2" s="66" t="s">
        <v>494</v>
      </c>
      <c r="D2" s="21"/>
      <c r="E2" s="124" t="s">
        <v>11</v>
      </c>
      <c r="F2" s="68" t="s">
        <v>562</v>
      </c>
      <c r="G2" s="124" t="s">
        <v>582</v>
      </c>
    </row>
    <row r="3" spans="1:7" ht="15.5" x14ac:dyDescent="0.35">
      <c r="A3" s="21"/>
      <c r="B3" s="21"/>
      <c r="C3" s="21"/>
      <c r="D3" s="21"/>
      <c r="E3" s="21"/>
      <c r="F3" s="21"/>
      <c r="G3" s="21"/>
    </row>
    <row r="4" spans="1:7" s="126" customFormat="1" ht="15.5" x14ac:dyDescent="0.35">
      <c r="A4" s="66" t="s">
        <v>499</v>
      </c>
      <c r="B4" s="125">
        <v>2100</v>
      </c>
      <c r="C4" s="66" t="s">
        <v>499</v>
      </c>
      <c r="D4" s="49"/>
      <c r="E4" s="120">
        <v>214623.01076459428</v>
      </c>
      <c r="F4" s="120">
        <v>296126.21170341049</v>
      </c>
      <c r="G4" s="120">
        <v>510749.22246800479</v>
      </c>
    </row>
    <row r="5" spans="1:7" ht="15.5" x14ac:dyDescent="0.35">
      <c r="A5" s="21"/>
      <c r="B5" s="21"/>
      <c r="C5" s="21"/>
      <c r="D5" s="21"/>
      <c r="E5" s="21"/>
      <c r="F5" s="21"/>
      <c r="G5" s="21"/>
    </row>
    <row r="6" spans="1:7" ht="15.5" x14ac:dyDescent="0.35">
      <c r="A6" s="51" t="s">
        <v>231</v>
      </c>
      <c r="B6" s="51">
        <v>5401</v>
      </c>
      <c r="C6" s="51" t="s">
        <v>232</v>
      </c>
      <c r="D6" s="21"/>
      <c r="E6" s="80">
        <v>1309355.625</v>
      </c>
      <c r="F6" s="80">
        <v>2041878.875</v>
      </c>
      <c r="G6" s="80">
        <v>3351234.5</v>
      </c>
    </row>
    <row r="7" spans="1:7" ht="15.5" x14ac:dyDescent="0.35">
      <c r="A7" s="51" t="s">
        <v>231</v>
      </c>
      <c r="B7" s="51">
        <v>5402</v>
      </c>
      <c r="C7" s="51" t="s">
        <v>233</v>
      </c>
      <c r="D7" s="21"/>
      <c r="E7" s="80">
        <v>255420.8125</v>
      </c>
      <c r="F7" s="80">
        <v>157439.703125</v>
      </c>
      <c r="G7" s="80">
        <v>412860.5</v>
      </c>
    </row>
    <row r="8" spans="1:7" ht="15.5" x14ac:dyDescent="0.35">
      <c r="A8" s="51" t="s">
        <v>231</v>
      </c>
      <c r="B8" s="51">
        <v>5403</v>
      </c>
      <c r="C8" s="51" t="s">
        <v>234</v>
      </c>
      <c r="D8" s="21"/>
      <c r="E8" s="80">
        <v>192007.21875</v>
      </c>
      <c r="F8" s="80">
        <v>70024.203125</v>
      </c>
      <c r="G8" s="80">
        <v>262031.421875</v>
      </c>
    </row>
    <row r="9" spans="1:7" ht="15.5" x14ac:dyDescent="0.35">
      <c r="A9" s="51" t="s">
        <v>231</v>
      </c>
      <c r="B9" s="51">
        <v>5404</v>
      </c>
      <c r="C9" s="51" t="s">
        <v>235</v>
      </c>
      <c r="D9" s="21"/>
      <c r="E9" s="80">
        <v>13209</v>
      </c>
      <c r="F9" s="80">
        <v>939.0733642578125</v>
      </c>
      <c r="G9" s="80">
        <v>14148.0732421875</v>
      </c>
    </row>
    <row r="10" spans="1:7" ht="15.5" x14ac:dyDescent="0.35">
      <c r="A10" s="51" t="s">
        <v>231</v>
      </c>
      <c r="B10" s="51">
        <v>5405</v>
      </c>
      <c r="C10" s="51" t="s">
        <v>236</v>
      </c>
      <c r="D10" s="21"/>
      <c r="E10" s="80">
        <v>34452.2890625</v>
      </c>
      <c r="F10" s="80">
        <v>19636.53125</v>
      </c>
      <c r="G10" s="80">
        <v>54088.82421875</v>
      </c>
    </row>
    <row r="11" spans="1:7" ht="15.5" x14ac:dyDescent="0.35">
      <c r="A11" s="51" t="s">
        <v>231</v>
      </c>
      <c r="B11" s="51">
        <v>5406</v>
      </c>
      <c r="C11" s="51" t="s">
        <v>268</v>
      </c>
      <c r="D11" s="21"/>
      <c r="E11" s="80">
        <v>94745.5859375</v>
      </c>
      <c r="F11" s="80">
        <v>245305.671875</v>
      </c>
      <c r="G11" s="80">
        <v>340051.25</v>
      </c>
    </row>
    <row r="12" spans="1:7" ht="15.5" x14ac:dyDescent="0.35">
      <c r="A12" s="51" t="s">
        <v>231</v>
      </c>
      <c r="B12" s="51">
        <v>5411</v>
      </c>
      <c r="C12" s="51" t="s">
        <v>237</v>
      </c>
      <c r="D12" s="21"/>
      <c r="E12" s="80">
        <v>9944.0087890625</v>
      </c>
      <c r="F12" s="80">
        <v>3785</v>
      </c>
      <c r="G12" s="80">
        <v>13729.0087890625</v>
      </c>
    </row>
    <row r="13" spans="1:7" ht="15.5" x14ac:dyDescent="0.35">
      <c r="A13" s="51" t="s">
        <v>231</v>
      </c>
      <c r="B13" s="51">
        <v>5412</v>
      </c>
      <c r="C13" s="51" t="s">
        <v>271</v>
      </c>
      <c r="D13" s="21"/>
      <c r="E13" s="80">
        <v>20773.837890625</v>
      </c>
      <c r="F13" s="80">
        <v>1986</v>
      </c>
      <c r="G13" s="80">
        <v>22759.837890625</v>
      </c>
    </row>
    <row r="14" spans="1:7" ht="15.5" x14ac:dyDescent="0.35">
      <c r="A14" s="51" t="s">
        <v>231</v>
      </c>
      <c r="B14" s="51">
        <v>5413</v>
      </c>
      <c r="C14" s="51" t="s">
        <v>238</v>
      </c>
      <c r="D14" s="21"/>
      <c r="E14" s="80">
        <v>2586</v>
      </c>
      <c r="F14" s="80">
        <v>0</v>
      </c>
      <c r="G14" s="80">
        <v>2586</v>
      </c>
    </row>
    <row r="15" spans="1:7" ht="15.5" x14ac:dyDescent="0.35">
      <c r="A15" s="51" t="s">
        <v>231</v>
      </c>
      <c r="B15" s="51">
        <v>5414</v>
      </c>
      <c r="C15" s="51" t="s">
        <v>239</v>
      </c>
      <c r="D15" s="21"/>
      <c r="E15" s="80">
        <v>2754</v>
      </c>
      <c r="F15" s="80">
        <v>0</v>
      </c>
      <c r="G15" s="80">
        <v>2754</v>
      </c>
    </row>
    <row r="16" spans="1:7" ht="15.5" x14ac:dyDescent="0.35">
      <c r="A16" s="51" t="s">
        <v>231</v>
      </c>
      <c r="B16" s="51">
        <v>5415</v>
      </c>
      <c r="C16" s="51" t="s">
        <v>240</v>
      </c>
      <c r="D16" s="21"/>
      <c r="E16" s="80">
        <v>7975.740234375</v>
      </c>
      <c r="F16" s="80">
        <v>0</v>
      </c>
      <c r="G16" s="80">
        <v>7975.740234375</v>
      </c>
    </row>
    <row r="17" spans="1:7" ht="15.5" x14ac:dyDescent="0.35">
      <c r="A17" s="51" t="s">
        <v>231</v>
      </c>
      <c r="B17" s="51">
        <v>5416</v>
      </c>
      <c r="C17" s="51" t="s">
        <v>241</v>
      </c>
      <c r="D17" s="21"/>
      <c r="E17" s="80">
        <v>50223.09765625</v>
      </c>
      <c r="F17" s="80">
        <v>6973</v>
      </c>
      <c r="G17" s="80">
        <v>57196.09765625</v>
      </c>
    </row>
    <row r="18" spans="1:7" ht="15.5" x14ac:dyDescent="0.35">
      <c r="A18" s="51" t="s">
        <v>231</v>
      </c>
      <c r="B18" s="51">
        <v>5417</v>
      </c>
      <c r="C18" s="51" t="s">
        <v>242</v>
      </c>
      <c r="D18" s="21"/>
      <c r="E18" s="80">
        <v>11565.9599609375</v>
      </c>
      <c r="F18" s="80">
        <v>0</v>
      </c>
      <c r="G18" s="80">
        <v>11565.9599609375</v>
      </c>
    </row>
    <row r="19" spans="1:7" ht="15.5" x14ac:dyDescent="0.35">
      <c r="A19" s="51" t="s">
        <v>231</v>
      </c>
      <c r="B19" s="51">
        <v>5418</v>
      </c>
      <c r="C19" s="51" t="s">
        <v>243</v>
      </c>
      <c r="D19" s="21"/>
      <c r="E19" s="80">
        <v>79971.9453125</v>
      </c>
      <c r="F19" s="80">
        <v>8051</v>
      </c>
      <c r="G19" s="80">
        <v>88022.9453125</v>
      </c>
    </row>
    <row r="20" spans="1:7" ht="15.5" x14ac:dyDescent="0.35">
      <c r="A20" s="51" t="s">
        <v>231</v>
      </c>
      <c r="B20" s="51">
        <v>5419</v>
      </c>
      <c r="C20" s="51" t="s">
        <v>244</v>
      </c>
      <c r="D20" s="21"/>
      <c r="E20" s="80">
        <v>10762.5244140625</v>
      </c>
      <c r="F20" s="80">
        <v>0</v>
      </c>
      <c r="G20" s="80">
        <v>10762.5244140625</v>
      </c>
    </row>
    <row r="21" spans="1:7" ht="15.5" x14ac:dyDescent="0.35">
      <c r="A21" s="51" t="s">
        <v>231</v>
      </c>
      <c r="B21" s="51">
        <v>5420</v>
      </c>
      <c r="C21" s="51" t="s">
        <v>245</v>
      </c>
      <c r="D21" s="21"/>
      <c r="E21" s="80">
        <v>6044.95703125</v>
      </c>
      <c r="F21" s="80">
        <v>1862</v>
      </c>
      <c r="G21" s="80">
        <v>7906.95703125</v>
      </c>
    </row>
    <row r="22" spans="1:7" ht="15.5" x14ac:dyDescent="0.35">
      <c r="A22" s="51" t="s">
        <v>231</v>
      </c>
      <c r="B22" s="51">
        <v>5421</v>
      </c>
      <c r="C22" s="51" t="s">
        <v>273</v>
      </c>
      <c r="D22" s="21"/>
      <c r="E22" s="80">
        <v>168112.03125</v>
      </c>
      <c r="F22" s="80">
        <v>63999.11328125</v>
      </c>
      <c r="G22" s="80">
        <v>232111.140625</v>
      </c>
    </row>
    <row r="23" spans="1:7" ht="15.5" x14ac:dyDescent="0.35">
      <c r="A23" s="51" t="s">
        <v>231</v>
      </c>
      <c r="B23" s="51">
        <v>5422</v>
      </c>
      <c r="C23" s="51" t="s">
        <v>246</v>
      </c>
      <c r="D23" s="21"/>
      <c r="E23" s="80">
        <v>61049.4609375</v>
      </c>
      <c r="F23" s="80">
        <v>1053</v>
      </c>
      <c r="G23" s="80">
        <v>62102.4609375</v>
      </c>
    </row>
    <row r="24" spans="1:7" ht="15.5" x14ac:dyDescent="0.35">
      <c r="A24" s="51" t="s">
        <v>231</v>
      </c>
      <c r="B24" s="51">
        <v>5423</v>
      </c>
      <c r="C24" s="51" t="s">
        <v>247</v>
      </c>
      <c r="D24" s="21"/>
      <c r="E24" s="80">
        <v>5603</v>
      </c>
      <c r="F24" s="80">
        <v>2339</v>
      </c>
      <c r="G24" s="80">
        <v>7942</v>
      </c>
    </row>
    <row r="25" spans="1:7" ht="15.5" x14ac:dyDescent="0.35">
      <c r="A25" s="51" t="s">
        <v>231</v>
      </c>
      <c r="B25" s="51">
        <v>5424</v>
      </c>
      <c r="C25" s="51" t="s">
        <v>248</v>
      </c>
      <c r="D25" s="21"/>
      <c r="E25" s="80">
        <v>22776.9140625</v>
      </c>
      <c r="F25" s="80">
        <v>51793.71484375</v>
      </c>
      <c r="G25" s="80">
        <v>74570.625</v>
      </c>
    </row>
    <row r="26" spans="1:7" ht="15.5" x14ac:dyDescent="0.35">
      <c r="A26" s="51" t="s">
        <v>231</v>
      </c>
      <c r="B26" s="51">
        <v>5425</v>
      </c>
      <c r="C26" s="51" t="s">
        <v>249</v>
      </c>
      <c r="D26" s="21"/>
      <c r="E26" s="80">
        <v>8646.14453125</v>
      </c>
      <c r="F26" s="80">
        <v>2245</v>
      </c>
      <c r="G26" s="80">
        <v>10891.14453125</v>
      </c>
    </row>
    <row r="27" spans="1:7" ht="15.5" x14ac:dyDescent="0.35">
      <c r="A27" s="51" t="s">
        <v>231</v>
      </c>
      <c r="B27" s="51">
        <v>5426</v>
      </c>
      <c r="C27" s="51" t="s">
        <v>250</v>
      </c>
      <c r="D27" s="21"/>
      <c r="E27" s="80">
        <v>25538.083984375</v>
      </c>
      <c r="F27" s="80">
        <v>798</v>
      </c>
      <c r="G27" s="80">
        <v>26336.083984375</v>
      </c>
    </row>
    <row r="28" spans="1:7" ht="15.5" x14ac:dyDescent="0.35">
      <c r="A28" s="51" t="s">
        <v>231</v>
      </c>
      <c r="B28" s="51">
        <v>5427</v>
      </c>
      <c r="C28" s="51" t="s">
        <v>251</v>
      </c>
      <c r="D28" s="21"/>
      <c r="E28" s="80">
        <v>28920.494140625</v>
      </c>
      <c r="F28" s="80">
        <v>64</v>
      </c>
      <c r="G28" s="80">
        <v>28984.494140625</v>
      </c>
    </row>
    <row r="29" spans="1:7" ht="15.5" x14ac:dyDescent="0.35">
      <c r="A29" s="51" t="s">
        <v>231</v>
      </c>
      <c r="B29" s="51">
        <v>5428</v>
      </c>
      <c r="C29" s="51" t="s">
        <v>252</v>
      </c>
      <c r="D29" s="21"/>
      <c r="E29" s="80">
        <v>32985.9296875</v>
      </c>
      <c r="F29" s="80">
        <v>45665</v>
      </c>
      <c r="G29" s="80">
        <v>78650.9296875</v>
      </c>
    </row>
    <row r="30" spans="1:7" ht="15.5" x14ac:dyDescent="0.35">
      <c r="A30" s="51" t="s">
        <v>231</v>
      </c>
      <c r="B30" s="51">
        <v>5429</v>
      </c>
      <c r="C30" s="51" t="s">
        <v>253</v>
      </c>
      <c r="D30" s="21"/>
      <c r="E30" s="80">
        <v>3315</v>
      </c>
      <c r="F30" s="80">
        <v>2329</v>
      </c>
      <c r="G30" s="80">
        <v>5644</v>
      </c>
    </row>
    <row r="31" spans="1:7" ht="15.5" x14ac:dyDescent="0.35">
      <c r="A31" s="51" t="s">
        <v>231</v>
      </c>
      <c r="B31" s="51">
        <v>5430</v>
      </c>
      <c r="C31" s="51" t="s">
        <v>254</v>
      </c>
      <c r="D31" s="21"/>
      <c r="E31" s="80">
        <v>29903.89453125</v>
      </c>
      <c r="F31" s="80">
        <v>2261</v>
      </c>
      <c r="G31" s="80">
        <v>32164.89453125</v>
      </c>
    </row>
    <row r="32" spans="1:7" ht="15.5" x14ac:dyDescent="0.35">
      <c r="A32" s="51" t="s">
        <v>231</v>
      </c>
      <c r="B32" s="51">
        <v>5432</v>
      </c>
      <c r="C32" s="51" t="s">
        <v>255</v>
      </c>
      <c r="D32" s="21"/>
      <c r="E32" s="80">
        <v>3567</v>
      </c>
      <c r="F32" s="80">
        <v>2822</v>
      </c>
      <c r="G32" s="80">
        <v>6389</v>
      </c>
    </row>
    <row r="33" spans="1:7" ht="15.5" x14ac:dyDescent="0.35">
      <c r="A33" s="51" t="s">
        <v>231</v>
      </c>
      <c r="B33" s="51">
        <v>5433</v>
      </c>
      <c r="C33" s="51" t="s">
        <v>256</v>
      </c>
      <c r="D33" s="21"/>
      <c r="E33" s="80">
        <v>7584</v>
      </c>
      <c r="F33" s="80">
        <v>4860</v>
      </c>
      <c r="G33" s="80">
        <v>12444</v>
      </c>
    </row>
    <row r="34" spans="1:7" ht="15.5" x14ac:dyDescent="0.35">
      <c r="A34" s="51" t="s">
        <v>231</v>
      </c>
      <c r="B34" s="51">
        <v>5434</v>
      </c>
      <c r="C34" s="51" t="s">
        <v>257</v>
      </c>
      <c r="D34" s="21"/>
      <c r="E34" s="80">
        <v>6727</v>
      </c>
      <c r="F34" s="80">
        <v>5622</v>
      </c>
      <c r="G34" s="80">
        <v>12349</v>
      </c>
    </row>
    <row r="35" spans="1:7" ht="15.5" x14ac:dyDescent="0.35">
      <c r="A35" s="51" t="s">
        <v>231</v>
      </c>
      <c r="B35" s="51">
        <v>5435</v>
      </c>
      <c r="C35" s="51" t="s">
        <v>258</v>
      </c>
      <c r="D35" s="21"/>
      <c r="E35" s="80">
        <v>64738.6171875</v>
      </c>
      <c r="F35" s="80">
        <v>21902.345703125</v>
      </c>
      <c r="G35" s="80">
        <v>86640.9609375</v>
      </c>
    </row>
    <row r="36" spans="1:7" ht="15.5" x14ac:dyDescent="0.35">
      <c r="A36" s="51" t="s">
        <v>231</v>
      </c>
      <c r="B36" s="51">
        <v>5436</v>
      </c>
      <c r="C36" s="51" t="s">
        <v>259</v>
      </c>
      <c r="D36" s="21"/>
      <c r="E36" s="80">
        <v>31735.0625</v>
      </c>
      <c r="F36" s="80">
        <v>19727.87109375</v>
      </c>
      <c r="G36" s="80">
        <v>51462.93359375</v>
      </c>
    </row>
    <row r="37" spans="1:7" ht="15.5" x14ac:dyDescent="0.35">
      <c r="A37" s="51" t="s">
        <v>231</v>
      </c>
      <c r="B37" s="51">
        <v>5437</v>
      </c>
      <c r="C37" s="51" t="s">
        <v>260</v>
      </c>
      <c r="D37" s="21"/>
      <c r="E37" s="80">
        <v>26245.580078125</v>
      </c>
      <c r="F37" s="80">
        <v>2159</v>
      </c>
      <c r="G37" s="80">
        <v>28404.580078125</v>
      </c>
    </row>
    <row r="38" spans="1:7" s="126" customFormat="1" ht="15.5" x14ac:dyDescent="0.35">
      <c r="A38" s="51" t="s">
        <v>231</v>
      </c>
      <c r="B38" s="51">
        <v>5438</v>
      </c>
      <c r="C38" s="51" t="s">
        <v>261</v>
      </c>
      <c r="D38" s="49"/>
      <c r="E38" s="80">
        <v>5805</v>
      </c>
      <c r="F38" s="80">
        <v>3437</v>
      </c>
      <c r="G38" s="80">
        <v>9242</v>
      </c>
    </row>
    <row r="39" spans="1:7" ht="15.5" x14ac:dyDescent="0.35">
      <c r="A39" s="51" t="s">
        <v>231</v>
      </c>
      <c r="B39" s="51">
        <v>5439</v>
      </c>
      <c r="C39" s="51" t="s">
        <v>262</v>
      </c>
      <c r="D39" s="21"/>
      <c r="E39" s="80">
        <v>2638</v>
      </c>
      <c r="F39" s="80">
        <v>47</v>
      </c>
      <c r="G39" s="80">
        <v>2685</v>
      </c>
    </row>
    <row r="40" spans="1:7" ht="15.5" x14ac:dyDescent="0.35">
      <c r="A40" s="51" t="s">
        <v>231</v>
      </c>
      <c r="B40" s="51">
        <v>5440</v>
      </c>
      <c r="C40" s="51" t="s">
        <v>263</v>
      </c>
      <c r="D40" s="21"/>
      <c r="E40" s="80">
        <v>2598</v>
      </c>
      <c r="F40" s="80">
        <v>0</v>
      </c>
      <c r="G40" s="80">
        <v>2598</v>
      </c>
    </row>
    <row r="41" spans="1:7" ht="15.5" x14ac:dyDescent="0.35">
      <c r="A41" s="51" t="s">
        <v>231</v>
      </c>
      <c r="B41" s="51">
        <v>5441</v>
      </c>
      <c r="C41" s="51" t="s">
        <v>264</v>
      </c>
      <c r="D41" s="21"/>
      <c r="E41" s="80">
        <v>11472.6318359375</v>
      </c>
      <c r="F41" s="80">
        <v>13743.845703125</v>
      </c>
      <c r="G41" s="80">
        <v>25216.478515625</v>
      </c>
    </row>
    <row r="42" spans="1:7" ht="15.5" x14ac:dyDescent="0.35">
      <c r="A42" s="51" t="s">
        <v>231</v>
      </c>
      <c r="B42" s="51">
        <v>5442</v>
      </c>
      <c r="C42" s="51" t="s">
        <v>265</v>
      </c>
      <c r="D42" s="21"/>
      <c r="E42" s="80">
        <v>4657.5263671875</v>
      </c>
      <c r="F42" s="80">
        <v>0</v>
      </c>
      <c r="G42" s="80">
        <v>4657.5263671875</v>
      </c>
    </row>
    <row r="43" spans="1:7" ht="15.5" x14ac:dyDescent="0.35">
      <c r="A43" s="51" t="s">
        <v>231</v>
      </c>
      <c r="B43" s="51">
        <v>5443</v>
      </c>
      <c r="C43" s="51" t="s">
        <v>266</v>
      </c>
      <c r="D43" s="21"/>
      <c r="E43" s="80">
        <v>9442</v>
      </c>
      <c r="F43" s="80">
        <v>4018.513671875</v>
      </c>
      <c r="G43" s="80">
        <v>13460.513671875</v>
      </c>
    </row>
    <row r="44" spans="1:7" ht="15.5" x14ac:dyDescent="0.35">
      <c r="A44" s="51" t="s">
        <v>231</v>
      </c>
      <c r="B44" s="51">
        <v>5444</v>
      </c>
      <c r="C44" s="51" t="s">
        <v>267</v>
      </c>
      <c r="D44" s="21"/>
      <c r="E44" s="80">
        <v>139014.34375</v>
      </c>
      <c r="F44" s="80">
        <v>777378.9375</v>
      </c>
      <c r="G44" s="80">
        <v>916393.25</v>
      </c>
    </row>
    <row r="45" spans="1:7" s="126" customFormat="1" ht="15.5" x14ac:dyDescent="0.35">
      <c r="A45" s="52" t="s">
        <v>591</v>
      </c>
      <c r="B45" s="52"/>
      <c r="C45" s="52"/>
      <c r="D45" s="49"/>
      <c r="E45" s="81">
        <f>SUM(E6:E44)</f>
        <v>2804868.3173828125</v>
      </c>
      <c r="F45" s="81">
        <f t="shared" ref="F45:G45" si="0">SUM(F6:F44)</f>
        <v>3586146.3995361328</v>
      </c>
      <c r="G45" s="81">
        <f t="shared" si="0"/>
        <v>6391014.6572265625</v>
      </c>
    </row>
    <row r="46" spans="1:7" s="126" customFormat="1" ht="15.5" x14ac:dyDescent="0.35">
      <c r="A46" s="50"/>
      <c r="B46" s="50"/>
      <c r="C46" s="50"/>
      <c r="D46" s="49"/>
      <c r="E46" s="127"/>
      <c r="F46" s="127"/>
      <c r="G46" s="127"/>
    </row>
    <row r="47" spans="1:7" ht="15.5" x14ac:dyDescent="0.35">
      <c r="A47" s="51" t="s">
        <v>160</v>
      </c>
      <c r="B47" s="51">
        <v>1804</v>
      </c>
      <c r="C47" s="51" t="s">
        <v>161</v>
      </c>
      <c r="D47" s="21"/>
      <c r="E47" s="80">
        <v>376413.15625</v>
      </c>
      <c r="F47" s="80">
        <v>933635.3125</v>
      </c>
      <c r="G47" s="80">
        <v>1310048.5</v>
      </c>
    </row>
    <row r="48" spans="1:7" ht="15.5" x14ac:dyDescent="0.35">
      <c r="A48" s="51" t="s">
        <v>160</v>
      </c>
      <c r="B48" s="51">
        <v>1806</v>
      </c>
      <c r="C48" s="51" t="s">
        <v>201</v>
      </c>
      <c r="D48" s="21"/>
      <c r="E48" s="80">
        <v>159395.3125</v>
      </c>
      <c r="F48" s="80">
        <v>56427.6875</v>
      </c>
      <c r="G48" s="80">
        <v>215822.984375</v>
      </c>
    </row>
    <row r="49" spans="1:7" ht="15.5" x14ac:dyDescent="0.35">
      <c r="A49" s="51" t="s">
        <v>160</v>
      </c>
      <c r="B49" s="51">
        <v>1811</v>
      </c>
      <c r="C49" s="51" t="s">
        <v>162</v>
      </c>
      <c r="D49" s="21"/>
      <c r="E49" s="80">
        <v>2182</v>
      </c>
      <c r="F49" s="80">
        <v>2163</v>
      </c>
      <c r="G49" s="80">
        <v>4345</v>
      </c>
    </row>
    <row r="50" spans="1:7" ht="15.5" x14ac:dyDescent="0.35">
      <c r="A50" s="51" t="s">
        <v>160</v>
      </c>
      <c r="B50" s="51">
        <v>1812</v>
      </c>
      <c r="C50" s="51" t="s">
        <v>163</v>
      </c>
      <c r="D50" s="21"/>
      <c r="E50" s="80">
        <v>5651</v>
      </c>
      <c r="F50" s="80">
        <v>405</v>
      </c>
      <c r="G50" s="80">
        <v>6056</v>
      </c>
    </row>
    <row r="51" spans="1:7" ht="15.5" x14ac:dyDescent="0.35">
      <c r="A51" s="51" t="s">
        <v>160</v>
      </c>
      <c r="B51" s="51">
        <v>1813</v>
      </c>
      <c r="C51" s="51" t="s">
        <v>164</v>
      </c>
      <c r="D51" s="21"/>
      <c r="E51" s="80">
        <v>53085.69921875</v>
      </c>
      <c r="F51" s="80">
        <v>243773.4375</v>
      </c>
      <c r="G51" s="80">
        <v>296859.15625</v>
      </c>
    </row>
    <row r="52" spans="1:7" ht="15.5" x14ac:dyDescent="0.35">
      <c r="A52" s="51" t="s">
        <v>160</v>
      </c>
      <c r="B52" s="51">
        <v>1815</v>
      </c>
      <c r="C52" s="51" t="s">
        <v>165</v>
      </c>
      <c r="D52" s="21"/>
      <c r="E52" s="80">
        <v>10986.2236328125</v>
      </c>
      <c r="F52" s="80">
        <v>508</v>
      </c>
      <c r="G52" s="80">
        <v>11494.2236328125</v>
      </c>
    </row>
    <row r="53" spans="1:7" ht="15.5" x14ac:dyDescent="0.35">
      <c r="A53" s="51" t="s">
        <v>160</v>
      </c>
      <c r="B53" s="51">
        <v>1816</v>
      </c>
      <c r="C53" s="51" t="s">
        <v>166</v>
      </c>
      <c r="D53" s="21"/>
      <c r="E53" s="80">
        <v>0</v>
      </c>
      <c r="F53" s="80">
        <v>0</v>
      </c>
      <c r="G53" s="80">
        <v>0</v>
      </c>
    </row>
    <row r="54" spans="1:7" ht="15.5" x14ac:dyDescent="0.35">
      <c r="A54" s="51" t="s">
        <v>160</v>
      </c>
      <c r="B54" s="51">
        <v>1818</v>
      </c>
      <c r="C54" s="51" t="s">
        <v>126</v>
      </c>
      <c r="D54" s="21"/>
      <c r="E54" s="80">
        <v>0</v>
      </c>
      <c r="F54" s="80">
        <v>970</v>
      </c>
      <c r="G54" s="80">
        <v>970</v>
      </c>
    </row>
    <row r="55" spans="1:7" ht="15.5" x14ac:dyDescent="0.35">
      <c r="A55" s="51" t="s">
        <v>160</v>
      </c>
      <c r="B55" s="51">
        <v>1820</v>
      </c>
      <c r="C55" s="51" t="s">
        <v>167</v>
      </c>
      <c r="D55" s="21"/>
      <c r="E55" s="80">
        <v>35076.3046875</v>
      </c>
      <c r="F55" s="80">
        <v>279214.46875</v>
      </c>
      <c r="G55" s="80">
        <v>314290.78125</v>
      </c>
    </row>
    <row r="56" spans="1:7" ht="15.5" x14ac:dyDescent="0.35">
      <c r="A56" s="51" t="s">
        <v>160</v>
      </c>
      <c r="B56" s="51">
        <v>1822</v>
      </c>
      <c r="C56" s="51" t="s">
        <v>168</v>
      </c>
      <c r="D56" s="21"/>
      <c r="E56" s="80">
        <v>233</v>
      </c>
      <c r="F56" s="80">
        <v>354</v>
      </c>
      <c r="G56" s="80">
        <v>587</v>
      </c>
    </row>
    <row r="57" spans="1:7" ht="15.5" x14ac:dyDescent="0.35">
      <c r="A57" s="51" t="s">
        <v>160</v>
      </c>
      <c r="B57" s="51">
        <v>1824</v>
      </c>
      <c r="C57" s="51" t="s">
        <v>169</v>
      </c>
      <c r="D57" s="21"/>
      <c r="E57" s="80">
        <v>102844.0078125</v>
      </c>
      <c r="F57" s="80">
        <v>35473.421875</v>
      </c>
      <c r="G57" s="80">
        <v>138317.4375</v>
      </c>
    </row>
    <row r="58" spans="1:7" ht="15.5" x14ac:dyDescent="0.35">
      <c r="A58" s="51" t="s">
        <v>160</v>
      </c>
      <c r="B58" s="51">
        <v>1825</v>
      </c>
      <c r="C58" s="51" t="s">
        <v>170</v>
      </c>
      <c r="D58" s="21"/>
      <c r="E58" s="80">
        <v>3606.8955078125</v>
      </c>
      <c r="F58" s="80">
        <v>3046</v>
      </c>
      <c r="G58" s="80">
        <v>6652.8955078125</v>
      </c>
    </row>
    <row r="59" spans="1:7" ht="15.5" x14ac:dyDescent="0.35">
      <c r="A59" s="51" t="s">
        <v>160</v>
      </c>
      <c r="B59" s="51">
        <v>1826</v>
      </c>
      <c r="C59" s="51" t="s">
        <v>171</v>
      </c>
      <c r="D59" s="21"/>
      <c r="E59" s="80">
        <v>1069.6705322265625</v>
      </c>
      <c r="F59" s="80">
        <v>5280.849609375</v>
      </c>
      <c r="G59" s="80">
        <v>6350.52001953125</v>
      </c>
    </row>
    <row r="60" spans="1:7" ht="15.5" x14ac:dyDescent="0.35">
      <c r="A60" s="51" t="s">
        <v>160</v>
      </c>
      <c r="B60" s="51">
        <v>1827</v>
      </c>
      <c r="C60" s="51" t="s">
        <v>172</v>
      </c>
      <c r="D60" s="21"/>
      <c r="E60" s="80">
        <v>3308</v>
      </c>
      <c r="F60" s="80">
        <v>350</v>
      </c>
      <c r="G60" s="80">
        <v>3658</v>
      </c>
    </row>
    <row r="61" spans="1:7" ht="15.5" x14ac:dyDescent="0.35">
      <c r="A61" s="51" t="s">
        <v>160</v>
      </c>
      <c r="B61" s="51">
        <v>1828</v>
      </c>
      <c r="C61" s="51" t="s">
        <v>173</v>
      </c>
      <c r="D61" s="21"/>
      <c r="E61" s="80">
        <v>5617.2236328125</v>
      </c>
      <c r="F61" s="80">
        <v>795</v>
      </c>
      <c r="G61" s="80">
        <v>6412.2236328125</v>
      </c>
    </row>
    <row r="62" spans="1:7" ht="15.5" x14ac:dyDescent="0.35">
      <c r="A62" s="51" t="s">
        <v>160</v>
      </c>
      <c r="B62" s="51">
        <v>1832</v>
      </c>
      <c r="C62" s="51" t="s">
        <v>174</v>
      </c>
      <c r="D62" s="21"/>
      <c r="E62" s="80">
        <v>5621.65283203125</v>
      </c>
      <c r="F62" s="80">
        <v>1266</v>
      </c>
      <c r="G62" s="80">
        <v>6887.65283203125</v>
      </c>
    </row>
    <row r="63" spans="1:7" ht="15.5" x14ac:dyDescent="0.35">
      <c r="A63" s="51" t="s">
        <v>160</v>
      </c>
      <c r="B63" s="51">
        <v>1833</v>
      </c>
      <c r="C63" s="51" t="s">
        <v>175</v>
      </c>
      <c r="D63" s="21"/>
      <c r="E63" s="80">
        <v>132054.65625</v>
      </c>
      <c r="F63" s="80">
        <v>60999.88671875</v>
      </c>
      <c r="G63" s="80">
        <v>193054.53125</v>
      </c>
    </row>
    <row r="64" spans="1:7" ht="15.5" x14ac:dyDescent="0.35">
      <c r="A64" s="51" t="s">
        <v>160</v>
      </c>
      <c r="B64" s="51">
        <v>1834</v>
      </c>
      <c r="C64" s="51" t="s">
        <v>176</v>
      </c>
      <c r="D64" s="21"/>
      <c r="E64" s="80">
        <v>13036.2236328125</v>
      </c>
      <c r="F64" s="80">
        <v>15165</v>
      </c>
      <c r="G64" s="80">
        <v>28201.22265625</v>
      </c>
    </row>
    <row r="65" spans="1:7" ht="15.5" x14ac:dyDescent="0.35">
      <c r="A65" s="51" t="s">
        <v>160</v>
      </c>
      <c r="B65" s="51">
        <v>1835</v>
      </c>
      <c r="C65" s="51" t="s">
        <v>177</v>
      </c>
      <c r="D65" s="21"/>
      <c r="E65" s="80">
        <v>1743</v>
      </c>
      <c r="F65" s="80">
        <v>6074</v>
      </c>
      <c r="G65" s="80">
        <v>7817</v>
      </c>
    </row>
    <row r="66" spans="1:7" ht="15.5" x14ac:dyDescent="0.35">
      <c r="A66" s="51" t="s">
        <v>160</v>
      </c>
      <c r="B66" s="51">
        <v>1836</v>
      </c>
      <c r="C66" s="51" t="s">
        <v>178</v>
      </c>
      <c r="D66" s="21"/>
      <c r="E66" s="80">
        <v>2821</v>
      </c>
      <c r="F66" s="80">
        <v>5998</v>
      </c>
      <c r="G66" s="80">
        <v>8819</v>
      </c>
    </row>
    <row r="67" spans="1:7" ht="15.5" x14ac:dyDescent="0.35">
      <c r="A67" s="51" t="s">
        <v>160</v>
      </c>
      <c r="B67" s="51">
        <v>1837</v>
      </c>
      <c r="C67" s="51" t="s">
        <v>179</v>
      </c>
      <c r="D67" s="21"/>
      <c r="E67" s="80">
        <v>21843.822265625</v>
      </c>
      <c r="F67" s="80">
        <v>15825.2548828125</v>
      </c>
      <c r="G67" s="80">
        <v>37669.078125</v>
      </c>
    </row>
    <row r="68" spans="1:7" ht="15.5" x14ac:dyDescent="0.35">
      <c r="A68" s="51" t="s">
        <v>160</v>
      </c>
      <c r="B68" s="51">
        <v>1838</v>
      </c>
      <c r="C68" s="51" t="s">
        <v>180</v>
      </c>
      <c r="D68" s="21"/>
      <c r="E68" s="80">
        <v>7649</v>
      </c>
      <c r="F68" s="80">
        <v>0</v>
      </c>
      <c r="G68" s="80">
        <v>7649</v>
      </c>
    </row>
    <row r="69" spans="1:7" ht="15.5" x14ac:dyDescent="0.35">
      <c r="A69" s="51" t="s">
        <v>160</v>
      </c>
      <c r="B69" s="51">
        <v>1839</v>
      </c>
      <c r="C69" s="51" t="s">
        <v>181</v>
      </c>
      <c r="D69" s="21"/>
      <c r="E69" s="80">
        <v>498.33334350585938</v>
      </c>
      <c r="F69" s="80">
        <v>2115</v>
      </c>
      <c r="G69" s="80">
        <v>2613.333251953125</v>
      </c>
    </row>
    <row r="70" spans="1:7" ht="15.5" x14ac:dyDescent="0.35">
      <c r="A70" s="51" t="s">
        <v>160</v>
      </c>
      <c r="B70" s="51">
        <v>1840</v>
      </c>
      <c r="C70" s="51" t="s">
        <v>182</v>
      </c>
      <c r="D70" s="21"/>
      <c r="E70" s="80">
        <v>30121.287109375</v>
      </c>
      <c r="F70" s="80">
        <v>6133.75341796875</v>
      </c>
      <c r="G70" s="80">
        <v>36255.04296875</v>
      </c>
    </row>
    <row r="71" spans="1:7" ht="15.5" x14ac:dyDescent="0.35">
      <c r="A71" s="51" t="s">
        <v>160</v>
      </c>
      <c r="B71" s="51">
        <v>1841</v>
      </c>
      <c r="C71" s="51" t="s">
        <v>183</v>
      </c>
      <c r="D71" s="21"/>
      <c r="E71" s="80">
        <v>31500.333984375</v>
      </c>
      <c r="F71" s="80">
        <v>41590.1328125</v>
      </c>
      <c r="G71" s="80">
        <v>73090.46875</v>
      </c>
    </row>
    <row r="72" spans="1:7" ht="15.5" x14ac:dyDescent="0.35">
      <c r="A72" s="51" t="s">
        <v>160</v>
      </c>
      <c r="B72" s="51">
        <v>1845</v>
      </c>
      <c r="C72" s="51" t="s">
        <v>184</v>
      </c>
      <c r="D72" s="21"/>
      <c r="E72" s="80">
        <v>9083.9541015625</v>
      </c>
      <c r="F72" s="80">
        <v>0</v>
      </c>
      <c r="G72" s="80">
        <v>9083.9541015625</v>
      </c>
    </row>
    <row r="73" spans="1:7" ht="15.5" x14ac:dyDescent="0.35">
      <c r="A73" s="51" t="s">
        <v>160</v>
      </c>
      <c r="B73" s="51">
        <v>1848</v>
      </c>
      <c r="C73" s="51" t="s">
        <v>185</v>
      </c>
      <c r="D73" s="21"/>
      <c r="E73" s="80">
        <v>6951.66650390625</v>
      </c>
      <c r="F73" s="80">
        <v>2077.333251953125</v>
      </c>
      <c r="G73" s="80">
        <v>9029</v>
      </c>
    </row>
    <row r="74" spans="1:7" ht="15.5" x14ac:dyDescent="0.35">
      <c r="A74" s="51" t="s">
        <v>160</v>
      </c>
      <c r="B74" s="51">
        <v>1851</v>
      </c>
      <c r="C74" s="51" t="s">
        <v>186</v>
      </c>
      <c r="D74" s="21"/>
      <c r="E74" s="80">
        <v>5324</v>
      </c>
      <c r="F74" s="80">
        <v>3211</v>
      </c>
      <c r="G74" s="80">
        <v>8535</v>
      </c>
    </row>
    <row r="75" spans="1:7" ht="15.5" x14ac:dyDescent="0.35">
      <c r="A75" s="51" t="s">
        <v>160</v>
      </c>
      <c r="B75" s="51">
        <v>1853</v>
      </c>
      <c r="C75" s="51" t="s">
        <v>187</v>
      </c>
      <c r="D75" s="21"/>
      <c r="E75" s="80">
        <v>15521.1953125</v>
      </c>
      <c r="F75" s="80">
        <v>6823</v>
      </c>
      <c r="G75" s="80">
        <v>22344.1953125</v>
      </c>
    </row>
    <row r="76" spans="1:7" ht="15.5" x14ac:dyDescent="0.35">
      <c r="A76" s="51" t="s">
        <v>160</v>
      </c>
      <c r="B76" s="51">
        <v>1856</v>
      </c>
      <c r="C76" s="51" t="s">
        <v>188</v>
      </c>
      <c r="D76" s="21"/>
      <c r="E76" s="80">
        <v>2725.466552734375</v>
      </c>
      <c r="F76" s="80">
        <v>567</v>
      </c>
      <c r="G76" s="80">
        <v>3292.466552734375</v>
      </c>
    </row>
    <row r="77" spans="1:7" ht="15.5" x14ac:dyDescent="0.35">
      <c r="A77" s="51" t="s">
        <v>160</v>
      </c>
      <c r="B77" s="51">
        <v>1857</v>
      </c>
      <c r="C77" s="51" t="s">
        <v>189</v>
      </c>
      <c r="D77" s="21"/>
      <c r="E77" s="80">
        <v>1467</v>
      </c>
      <c r="F77" s="80">
        <v>0</v>
      </c>
      <c r="G77" s="80">
        <v>1467</v>
      </c>
    </row>
    <row r="78" spans="1:7" ht="15.5" x14ac:dyDescent="0.35">
      <c r="A78" s="51" t="s">
        <v>160</v>
      </c>
      <c r="B78" s="51">
        <v>1859</v>
      </c>
      <c r="C78" s="51" t="s">
        <v>190</v>
      </c>
      <c r="D78" s="21"/>
      <c r="E78" s="80">
        <v>11350</v>
      </c>
      <c r="F78" s="80">
        <v>1522</v>
      </c>
      <c r="G78" s="80">
        <v>12872</v>
      </c>
    </row>
    <row r="79" spans="1:7" ht="15.5" x14ac:dyDescent="0.35">
      <c r="A79" s="51" t="s">
        <v>160</v>
      </c>
      <c r="B79" s="51">
        <v>1860</v>
      </c>
      <c r="C79" s="51" t="s">
        <v>191</v>
      </c>
      <c r="D79" s="21"/>
      <c r="E79" s="80">
        <v>71734.4453125</v>
      </c>
      <c r="F79" s="80">
        <v>51825.75</v>
      </c>
      <c r="G79" s="80">
        <v>123560.1875</v>
      </c>
    </row>
    <row r="80" spans="1:7" ht="15.5" x14ac:dyDescent="0.35">
      <c r="A80" s="51" t="s">
        <v>160</v>
      </c>
      <c r="B80" s="51">
        <v>1865</v>
      </c>
      <c r="C80" s="51" t="s">
        <v>192</v>
      </c>
      <c r="D80" s="21"/>
      <c r="E80" s="80">
        <v>185925.65625</v>
      </c>
      <c r="F80" s="80">
        <v>21871.521484375</v>
      </c>
      <c r="G80" s="80">
        <v>207797.171875</v>
      </c>
    </row>
    <row r="81" spans="1:7" ht="15.5" x14ac:dyDescent="0.35">
      <c r="A81" s="51" t="s">
        <v>160</v>
      </c>
      <c r="B81" s="51">
        <v>1866</v>
      </c>
      <c r="C81" s="51" t="s">
        <v>193</v>
      </c>
      <c r="D81" s="21"/>
      <c r="E81" s="80">
        <v>36836.8125</v>
      </c>
      <c r="F81" s="80">
        <v>2100</v>
      </c>
      <c r="G81" s="80">
        <v>38936.8125</v>
      </c>
    </row>
    <row r="82" spans="1:7" s="126" customFormat="1" ht="15.5" x14ac:dyDescent="0.35">
      <c r="A82" s="51" t="s">
        <v>160</v>
      </c>
      <c r="B82" s="51">
        <v>1867</v>
      </c>
      <c r="C82" s="51" t="s">
        <v>194</v>
      </c>
      <c r="D82" s="49"/>
      <c r="E82" s="80">
        <v>5477.54248046875</v>
      </c>
      <c r="F82" s="80">
        <v>36</v>
      </c>
      <c r="G82" s="80">
        <v>5513.54248046875</v>
      </c>
    </row>
    <row r="83" spans="1:7" ht="15.5" x14ac:dyDescent="0.35">
      <c r="A83" s="51" t="s">
        <v>160</v>
      </c>
      <c r="B83" s="51">
        <v>1868</v>
      </c>
      <c r="C83" s="51" t="s">
        <v>195</v>
      </c>
      <c r="D83" s="21"/>
      <c r="E83" s="80">
        <v>6651.54248046875</v>
      </c>
      <c r="F83" s="80">
        <v>126</v>
      </c>
      <c r="G83" s="80">
        <v>6777.54248046875</v>
      </c>
    </row>
    <row r="84" spans="1:7" s="126" customFormat="1" ht="15.5" x14ac:dyDescent="0.35">
      <c r="A84" s="51" t="s">
        <v>160</v>
      </c>
      <c r="B84" s="51">
        <v>1870</v>
      </c>
      <c r="C84" s="51" t="s">
        <v>196</v>
      </c>
      <c r="D84" s="49"/>
      <c r="E84" s="80">
        <v>75497.1796875</v>
      </c>
      <c r="F84" s="80">
        <v>38007.265625</v>
      </c>
      <c r="G84" s="80">
        <v>113504.4453125</v>
      </c>
    </row>
    <row r="85" spans="1:7" ht="15.5" x14ac:dyDescent="0.35">
      <c r="A85" s="51" t="s">
        <v>160</v>
      </c>
      <c r="B85" s="51">
        <v>1871</v>
      </c>
      <c r="C85" s="51" t="s">
        <v>197</v>
      </c>
      <c r="D85" s="21"/>
      <c r="E85" s="80">
        <v>23757.765625</v>
      </c>
      <c r="F85" s="80">
        <v>13901</v>
      </c>
      <c r="G85" s="80">
        <v>37658.765625</v>
      </c>
    </row>
    <row r="86" spans="1:7" ht="15.5" x14ac:dyDescent="0.35">
      <c r="A86" s="51" t="s">
        <v>160</v>
      </c>
      <c r="B86" s="51">
        <v>1874</v>
      </c>
      <c r="C86" s="51" t="s">
        <v>198</v>
      </c>
      <c r="D86" s="21"/>
      <c r="E86" s="80">
        <v>47908.78125</v>
      </c>
      <c r="F86" s="80">
        <v>7315</v>
      </c>
      <c r="G86" s="80">
        <v>55223.78125</v>
      </c>
    </row>
    <row r="87" spans="1:7" ht="15.5" x14ac:dyDescent="0.35">
      <c r="A87" s="51" t="s">
        <v>160</v>
      </c>
      <c r="B87" s="51">
        <v>1875</v>
      </c>
      <c r="C87" s="51" t="s">
        <v>199</v>
      </c>
      <c r="D87" s="21"/>
      <c r="E87" s="80">
        <v>31524.19140625</v>
      </c>
      <c r="F87" s="80">
        <v>30216.068359375</v>
      </c>
      <c r="G87" s="80">
        <v>61740.26171875</v>
      </c>
    </row>
    <row r="88" spans="1:7" s="126" customFormat="1" ht="15.5" x14ac:dyDescent="0.35">
      <c r="A88" s="52" t="s">
        <v>592</v>
      </c>
      <c r="B88" s="52"/>
      <c r="C88" s="52"/>
      <c r="D88" s="49"/>
      <c r="E88" s="81">
        <f>SUM(E47:E87)</f>
        <v>1544095.0026550293</v>
      </c>
      <c r="F88" s="81">
        <f t="shared" ref="F88:G88" si="1">SUM(F47:F87)</f>
        <v>1897162.1442871094</v>
      </c>
      <c r="G88" s="81">
        <f t="shared" si="1"/>
        <v>3441257.1787109375</v>
      </c>
    </row>
    <row r="89" spans="1:7" s="126" customFormat="1" ht="15.5" x14ac:dyDescent="0.35">
      <c r="A89" s="50"/>
      <c r="B89" s="50"/>
      <c r="C89" s="50"/>
      <c r="D89" s="49"/>
      <c r="E89" s="127"/>
      <c r="F89" s="127"/>
      <c r="G89" s="127"/>
    </row>
    <row r="90" spans="1:7" ht="15.5" x14ac:dyDescent="0.35">
      <c r="A90" s="51" t="s">
        <v>277</v>
      </c>
      <c r="B90" s="51">
        <v>5001</v>
      </c>
      <c r="C90" s="51" t="s">
        <v>308</v>
      </c>
      <c r="D90" s="21"/>
      <c r="E90" s="80">
        <v>3401840</v>
      </c>
      <c r="F90" s="80">
        <v>1389085.375</v>
      </c>
      <c r="G90" s="80">
        <v>4790925.5</v>
      </c>
    </row>
    <row r="91" spans="1:7" ht="15.5" x14ac:dyDescent="0.35">
      <c r="A91" s="51" t="s">
        <v>277</v>
      </c>
      <c r="B91" s="51">
        <v>5006</v>
      </c>
      <c r="C91" s="51" t="s">
        <v>309</v>
      </c>
      <c r="D91" s="21"/>
      <c r="E91" s="80">
        <v>202413.796875</v>
      </c>
      <c r="F91" s="80">
        <v>76956.5078125</v>
      </c>
      <c r="G91" s="80">
        <v>279370.3125</v>
      </c>
    </row>
    <row r="92" spans="1:7" ht="15.5" x14ac:dyDescent="0.35">
      <c r="A92" s="51" t="s">
        <v>277</v>
      </c>
      <c r="B92" s="51">
        <v>5007</v>
      </c>
      <c r="C92" s="51" t="s">
        <v>321</v>
      </c>
      <c r="D92" s="21"/>
      <c r="E92" s="80">
        <v>130942.8125</v>
      </c>
      <c r="F92" s="80">
        <v>58761.84765625</v>
      </c>
      <c r="G92" s="80">
        <v>189704.65625</v>
      </c>
    </row>
    <row r="93" spans="1:7" ht="15.5" x14ac:dyDescent="0.35">
      <c r="A93" s="51" t="s">
        <v>277</v>
      </c>
      <c r="B93" s="51">
        <v>5014</v>
      </c>
      <c r="C93" s="51" t="s">
        <v>278</v>
      </c>
      <c r="D93" s="21"/>
      <c r="E93" s="80">
        <v>41981.9609375</v>
      </c>
      <c r="F93" s="80">
        <v>6007.63037109375</v>
      </c>
      <c r="G93" s="80">
        <v>47989.59375</v>
      </c>
    </row>
    <row r="94" spans="1:7" ht="15.5" x14ac:dyDescent="0.35">
      <c r="A94" s="51" t="s">
        <v>277</v>
      </c>
      <c r="B94" s="51">
        <v>5020</v>
      </c>
      <c r="C94" s="51" t="s">
        <v>279</v>
      </c>
      <c r="D94" s="21"/>
      <c r="E94" s="80">
        <v>8942.8837890625</v>
      </c>
      <c r="F94" s="80">
        <v>0</v>
      </c>
      <c r="G94" s="80">
        <v>8942.8837890625</v>
      </c>
    </row>
    <row r="95" spans="1:7" ht="15.5" x14ac:dyDescent="0.35">
      <c r="A95" s="51" t="s">
        <v>277</v>
      </c>
      <c r="B95" s="51">
        <v>5021</v>
      </c>
      <c r="C95" s="51" t="s">
        <v>280</v>
      </c>
      <c r="D95" s="21"/>
      <c r="E95" s="80">
        <v>75487.6015625</v>
      </c>
      <c r="F95" s="80">
        <v>9869.4375</v>
      </c>
      <c r="G95" s="80">
        <v>85357.0390625</v>
      </c>
    </row>
    <row r="96" spans="1:7" ht="15.5" x14ac:dyDescent="0.35">
      <c r="A96" s="51" t="s">
        <v>277</v>
      </c>
      <c r="B96" s="51">
        <v>5022</v>
      </c>
      <c r="C96" s="51" t="s">
        <v>281</v>
      </c>
      <c r="D96" s="21"/>
      <c r="E96" s="80">
        <v>12082.216796875</v>
      </c>
      <c r="F96" s="80">
        <v>4690.31689453125</v>
      </c>
      <c r="G96" s="80">
        <v>16772.533203125</v>
      </c>
    </row>
    <row r="97" spans="1:7" ht="15.5" x14ac:dyDescent="0.35">
      <c r="A97" s="51" t="s">
        <v>277</v>
      </c>
      <c r="B97" s="51">
        <v>5025</v>
      </c>
      <c r="C97" s="51" t="s">
        <v>282</v>
      </c>
      <c r="D97" s="21"/>
      <c r="E97" s="80">
        <v>193636.734375</v>
      </c>
      <c r="F97" s="80">
        <v>26832.53125</v>
      </c>
      <c r="G97" s="80">
        <v>220469.265625</v>
      </c>
    </row>
    <row r="98" spans="1:7" ht="15.5" x14ac:dyDescent="0.35">
      <c r="A98" s="51" t="s">
        <v>277</v>
      </c>
      <c r="B98" s="51">
        <v>5026</v>
      </c>
      <c r="C98" s="51" t="s">
        <v>283</v>
      </c>
      <c r="D98" s="21"/>
      <c r="E98" s="80">
        <v>3318</v>
      </c>
      <c r="F98" s="80">
        <v>5524.7802734375</v>
      </c>
      <c r="G98" s="80">
        <v>8842.7802734375</v>
      </c>
    </row>
    <row r="99" spans="1:7" ht="15.5" x14ac:dyDescent="0.35">
      <c r="A99" s="51" t="s">
        <v>277</v>
      </c>
      <c r="B99" s="51">
        <v>5027</v>
      </c>
      <c r="C99" s="51" t="s">
        <v>284</v>
      </c>
      <c r="D99" s="21"/>
      <c r="E99" s="80">
        <v>13184</v>
      </c>
      <c r="F99" s="80">
        <v>20981.455078125</v>
      </c>
      <c r="G99" s="80">
        <v>34165.45703125</v>
      </c>
    </row>
    <row r="100" spans="1:7" ht="15.5" x14ac:dyDescent="0.35">
      <c r="A100" s="51" t="s">
        <v>277</v>
      </c>
      <c r="B100" s="51">
        <v>5028</v>
      </c>
      <c r="C100" s="51" t="s">
        <v>285</v>
      </c>
      <c r="D100" s="21"/>
      <c r="E100" s="80">
        <v>38105.1953125</v>
      </c>
      <c r="F100" s="80">
        <v>21559.31640625</v>
      </c>
      <c r="G100" s="80">
        <v>59664.51171875</v>
      </c>
    </row>
    <row r="101" spans="1:7" ht="15.5" x14ac:dyDescent="0.35">
      <c r="A101" s="51" t="s">
        <v>277</v>
      </c>
      <c r="B101" s="51">
        <v>5029</v>
      </c>
      <c r="C101" s="51" t="s">
        <v>286</v>
      </c>
      <c r="D101" s="21"/>
      <c r="E101" s="80">
        <v>24600.708984375</v>
      </c>
      <c r="F101" s="80">
        <v>8224.1708984375</v>
      </c>
      <c r="G101" s="80">
        <v>32824.87890625</v>
      </c>
    </row>
    <row r="102" spans="1:7" ht="15.5" x14ac:dyDescent="0.35">
      <c r="A102" s="51" t="s">
        <v>277</v>
      </c>
      <c r="B102" s="51">
        <v>5031</v>
      </c>
      <c r="C102" s="51" t="s">
        <v>287</v>
      </c>
      <c r="D102" s="21"/>
      <c r="E102" s="80">
        <v>38246.921875</v>
      </c>
      <c r="F102" s="80">
        <v>11697</v>
      </c>
      <c r="G102" s="80">
        <v>49943.921875</v>
      </c>
    </row>
    <row r="103" spans="1:7" ht="15.5" x14ac:dyDescent="0.35">
      <c r="A103" s="51" t="s">
        <v>277</v>
      </c>
      <c r="B103" s="51">
        <v>5032</v>
      </c>
      <c r="C103" s="51" t="s">
        <v>288</v>
      </c>
      <c r="D103" s="21"/>
      <c r="E103" s="80">
        <v>32955.15625</v>
      </c>
      <c r="F103" s="80">
        <v>7297.92431640625</v>
      </c>
      <c r="G103" s="80">
        <v>40253.078125</v>
      </c>
    </row>
    <row r="104" spans="1:7" ht="15.5" x14ac:dyDescent="0.35">
      <c r="A104" s="51" t="s">
        <v>277</v>
      </c>
      <c r="B104" s="51">
        <v>5033</v>
      </c>
      <c r="C104" s="51" t="s">
        <v>289</v>
      </c>
      <c r="D104" s="21"/>
      <c r="E104" s="80">
        <v>11909.359375</v>
      </c>
      <c r="F104" s="80">
        <v>170</v>
      </c>
      <c r="G104" s="80">
        <v>12079.359375</v>
      </c>
    </row>
    <row r="105" spans="1:7" ht="15.5" x14ac:dyDescent="0.35">
      <c r="A105" s="51" t="s">
        <v>277</v>
      </c>
      <c r="B105" s="51">
        <v>5034</v>
      </c>
      <c r="C105" s="51" t="s">
        <v>290</v>
      </c>
      <c r="D105" s="21"/>
      <c r="E105" s="80">
        <v>30299.126953125</v>
      </c>
      <c r="F105" s="80">
        <v>2729.7802734375</v>
      </c>
      <c r="G105" s="80">
        <v>33028.90625</v>
      </c>
    </row>
    <row r="106" spans="1:7" ht="15.5" x14ac:dyDescent="0.35">
      <c r="A106" s="51" t="s">
        <v>277</v>
      </c>
      <c r="B106" s="51">
        <v>5035</v>
      </c>
      <c r="C106" s="51" t="s">
        <v>291</v>
      </c>
      <c r="D106" s="21"/>
      <c r="E106" s="80">
        <v>292929.5</v>
      </c>
      <c r="F106" s="80">
        <v>97959.2109375</v>
      </c>
      <c r="G106" s="80">
        <v>390888.71875</v>
      </c>
    </row>
    <row r="107" spans="1:7" ht="15.5" x14ac:dyDescent="0.35">
      <c r="A107" s="51" t="s">
        <v>277</v>
      </c>
      <c r="B107" s="51">
        <v>5036</v>
      </c>
      <c r="C107" s="51" t="s">
        <v>292</v>
      </c>
      <c r="D107" s="21"/>
      <c r="E107" s="80">
        <v>31547.302734375</v>
      </c>
      <c r="F107" s="80">
        <v>24325</v>
      </c>
      <c r="G107" s="80">
        <v>55872.30078125</v>
      </c>
    </row>
    <row r="108" spans="1:7" ht="15.5" x14ac:dyDescent="0.35">
      <c r="A108" s="51" t="s">
        <v>277</v>
      </c>
      <c r="B108" s="51">
        <v>5037</v>
      </c>
      <c r="C108" s="51" t="s">
        <v>293</v>
      </c>
      <c r="D108" s="21"/>
      <c r="E108" s="80">
        <v>120136.578125</v>
      </c>
      <c r="F108" s="80">
        <v>66382.4375</v>
      </c>
      <c r="G108" s="80">
        <v>186519.015625</v>
      </c>
    </row>
    <row r="109" spans="1:7" ht="15.5" x14ac:dyDescent="0.35">
      <c r="A109" s="51" t="s">
        <v>277</v>
      </c>
      <c r="B109" s="51">
        <v>5038</v>
      </c>
      <c r="C109" s="51" t="s">
        <v>294</v>
      </c>
      <c r="D109" s="21"/>
      <c r="E109" s="80">
        <v>162314.90625</v>
      </c>
      <c r="F109" s="80">
        <v>9267.021484375</v>
      </c>
      <c r="G109" s="80">
        <v>171581.921875</v>
      </c>
    </row>
    <row r="110" spans="1:7" ht="15.5" x14ac:dyDescent="0.35">
      <c r="A110" s="51" t="s">
        <v>277</v>
      </c>
      <c r="B110" s="51">
        <v>5041</v>
      </c>
      <c r="C110" s="51" t="s">
        <v>295</v>
      </c>
      <c r="D110" s="21"/>
      <c r="E110" s="80">
        <v>15975.9033203125</v>
      </c>
      <c r="F110" s="80">
        <v>4579</v>
      </c>
      <c r="G110" s="80">
        <v>20554.904296875</v>
      </c>
    </row>
    <row r="111" spans="1:7" ht="15.5" x14ac:dyDescent="0.35">
      <c r="A111" s="51" t="s">
        <v>277</v>
      </c>
      <c r="B111" s="51">
        <v>5042</v>
      </c>
      <c r="C111" s="51" t="s">
        <v>296</v>
      </c>
      <c r="D111" s="21"/>
      <c r="E111" s="80">
        <v>6434</v>
      </c>
      <c r="F111" s="80">
        <v>1262</v>
      </c>
      <c r="G111" s="80">
        <v>7696</v>
      </c>
    </row>
    <row r="112" spans="1:7" ht="15.5" x14ac:dyDescent="0.35">
      <c r="A112" s="51" t="s">
        <v>277</v>
      </c>
      <c r="B112" s="51">
        <v>5043</v>
      </c>
      <c r="C112" s="51" t="s">
        <v>297</v>
      </c>
      <c r="D112" s="21"/>
      <c r="E112" s="80">
        <v>3427</v>
      </c>
      <c r="F112" s="80">
        <v>76</v>
      </c>
      <c r="G112" s="80">
        <v>3503</v>
      </c>
    </row>
    <row r="113" spans="1:7" ht="15.5" x14ac:dyDescent="0.35">
      <c r="A113" s="51" t="s">
        <v>277</v>
      </c>
      <c r="B113" s="51">
        <v>5044</v>
      </c>
      <c r="C113" s="51" t="s">
        <v>298</v>
      </c>
      <c r="D113" s="21"/>
      <c r="E113" s="80">
        <v>24304.087890625</v>
      </c>
      <c r="F113" s="80">
        <v>4372</v>
      </c>
      <c r="G113" s="80">
        <v>28676.087890625</v>
      </c>
    </row>
    <row r="114" spans="1:7" s="126" customFormat="1" ht="15.5" x14ac:dyDescent="0.35">
      <c r="A114" s="51" t="s">
        <v>277</v>
      </c>
      <c r="B114" s="51">
        <v>5045</v>
      </c>
      <c r="C114" s="51" t="s">
        <v>299</v>
      </c>
      <c r="D114" s="49"/>
      <c r="E114" s="80">
        <v>18460.4765625</v>
      </c>
      <c r="F114" s="80">
        <v>801</v>
      </c>
      <c r="G114" s="80">
        <v>19261.4765625</v>
      </c>
    </row>
    <row r="115" spans="1:7" ht="15.5" x14ac:dyDescent="0.35">
      <c r="A115" s="51" t="s">
        <v>277</v>
      </c>
      <c r="B115" s="51">
        <v>5046</v>
      </c>
      <c r="C115" s="51" t="s">
        <v>300</v>
      </c>
      <c r="D115" s="21"/>
      <c r="E115" s="80">
        <v>2540.60009765625</v>
      </c>
      <c r="F115" s="80">
        <v>1119</v>
      </c>
      <c r="G115" s="80">
        <v>3659.60009765625</v>
      </c>
    </row>
    <row r="116" spans="1:7" ht="15.5" x14ac:dyDescent="0.35">
      <c r="A116" s="51" t="s">
        <v>277</v>
      </c>
      <c r="B116" s="51">
        <v>5047</v>
      </c>
      <c r="C116" s="51" t="s">
        <v>301</v>
      </c>
      <c r="D116" s="21"/>
      <c r="E116" s="80">
        <v>4592</v>
      </c>
      <c r="F116" s="80">
        <v>1199</v>
      </c>
      <c r="G116" s="80">
        <v>5791</v>
      </c>
    </row>
    <row r="117" spans="1:7" ht="15.5" x14ac:dyDescent="0.35">
      <c r="A117" s="51" t="s">
        <v>277</v>
      </c>
      <c r="B117" s="51">
        <v>5049</v>
      </c>
      <c r="C117" s="51" t="s">
        <v>302</v>
      </c>
      <c r="D117" s="21"/>
      <c r="E117" s="80">
        <v>7047.61181640625</v>
      </c>
      <c r="F117" s="80">
        <v>1988</v>
      </c>
      <c r="G117" s="80">
        <v>9035.611328125</v>
      </c>
    </row>
    <row r="118" spans="1:7" ht="15.5" x14ac:dyDescent="0.35">
      <c r="A118" s="51" t="s">
        <v>277</v>
      </c>
      <c r="B118" s="51">
        <v>5052</v>
      </c>
      <c r="C118" s="51" t="s">
        <v>303</v>
      </c>
      <c r="D118" s="21"/>
      <c r="E118" s="80">
        <v>998</v>
      </c>
      <c r="F118" s="80">
        <v>15100.0166015625</v>
      </c>
      <c r="G118" s="80">
        <v>16098.0166015625</v>
      </c>
    </row>
    <row r="119" spans="1:7" ht="15.5" x14ac:dyDescent="0.35">
      <c r="A119" s="51" t="s">
        <v>277</v>
      </c>
      <c r="B119" s="51">
        <v>5053</v>
      </c>
      <c r="C119" s="51" t="s">
        <v>304</v>
      </c>
      <c r="D119" s="21"/>
      <c r="E119" s="80">
        <v>36221.94140625</v>
      </c>
      <c r="F119" s="80">
        <v>8436</v>
      </c>
      <c r="G119" s="80">
        <v>44657.94140625</v>
      </c>
    </row>
    <row r="120" spans="1:7" ht="15.5" x14ac:dyDescent="0.35">
      <c r="A120" s="51" t="s">
        <v>277</v>
      </c>
      <c r="B120" s="51">
        <v>5054</v>
      </c>
      <c r="C120" s="51" t="s">
        <v>305</v>
      </c>
      <c r="D120" s="21"/>
      <c r="E120" s="80">
        <v>37479.64453125</v>
      </c>
      <c r="F120" s="80">
        <v>23780.546875</v>
      </c>
      <c r="G120" s="80">
        <v>61260.19140625</v>
      </c>
    </row>
    <row r="121" spans="1:7" ht="15.5" x14ac:dyDescent="0.35">
      <c r="A121" s="51" t="s">
        <v>277</v>
      </c>
      <c r="B121" s="51">
        <v>5055</v>
      </c>
      <c r="C121" s="51" t="s">
        <v>324</v>
      </c>
      <c r="D121" s="21"/>
      <c r="E121" s="80">
        <v>27794.06640625</v>
      </c>
      <c r="F121" s="80">
        <v>11326.67578125</v>
      </c>
      <c r="G121" s="80">
        <v>39120.7421875</v>
      </c>
    </row>
    <row r="122" spans="1:7" ht="15.5" x14ac:dyDescent="0.35">
      <c r="A122" s="51" t="s">
        <v>277</v>
      </c>
      <c r="B122" s="51">
        <v>5056</v>
      </c>
      <c r="C122" s="51" t="s">
        <v>312</v>
      </c>
      <c r="D122" s="21"/>
      <c r="E122" s="80">
        <v>46908.34375</v>
      </c>
      <c r="F122" s="80">
        <v>22013.48046875</v>
      </c>
      <c r="G122" s="80">
        <v>68921.828125</v>
      </c>
    </row>
    <row r="123" spans="1:7" ht="15.5" x14ac:dyDescent="0.35">
      <c r="A123" s="51" t="s">
        <v>277</v>
      </c>
      <c r="B123" s="51">
        <v>5057</v>
      </c>
      <c r="C123" s="51" t="s">
        <v>314</v>
      </c>
      <c r="D123" s="21"/>
      <c r="E123" s="80">
        <v>63231.109375</v>
      </c>
      <c r="F123" s="80">
        <v>16387</v>
      </c>
      <c r="G123" s="80">
        <v>79618.109375</v>
      </c>
    </row>
    <row r="124" spans="1:7" ht="15.5" x14ac:dyDescent="0.35">
      <c r="A124" s="51" t="s">
        <v>277</v>
      </c>
      <c r="B124" s="51">
        <v>5058</v>
      </c>
      <c r="C124" s="51" t="s">
        <v>316</v>
      </c>
      <c r="D124" s="21"/>
      <c r="E124" s="80">
        <v>30260.529296875</v>
      </c>
      <c r="F124" s="80">
        <v>16725.0703125</v>
      </c>
      <c r="G124" s="80">
        <v>46985.6015625</v>
      </c>
    </row>
    <row r="125" spans="1:7" ht="15.5" x14ac:dyDescent="0.35">
      <c r="A125" s="51" t="s">
        <v>277</v>
      </c>
      <c r="B125" s="51">
        <v>5059</v>
      </c>
      <c r="C125" s="51" t="s">
        <v>327</v>
      </c>
      <c r="D125" s="21"/>
      <c r="E125" s="80">
        <v>169407.640625</v>
      </c>
      <c r="F125" s="80">
        <v>46433.96875</v>
      </c>
      <c r="G125" s="80">
        <v>215841.609375</v>
      </c>
    </row>
    <row r="126" spans="1:7" ht="15.5" x14ac:dyDescent="0.35">
      <c r="A126" s="51" t="s">
        <v>277</v>
      </c>
      <c r="B126" s="51">
        <v>5060</v>
      </c>
      <c r="C126" s="51" t="s">
        <v>318</v>
      </c>
      <c r="D126" s="21"/>
      <c r="E126" s="80">
        <v>86655.4765625</v>
      </c>
      <c r="F126" s="80">
        <v>5179</v>
      </c>
      <c r="G126" s="80">
        <v>91834.4765625</v>
      </c>
    </row>
    <row r="127" spans="1:7" ht="15.5" x14ac:dyDescent="0.35">
      <c r="A127" s="51" t="s">
        <v>277</v>
      </c>
      <c r="B127" s="51">
        <v>5061</v>
      </c>
      <c r="C127" s="51" t="s">
        <v>306</v>
      </c>
      <c r="D127" s="21"/>
      <c r="E127" s="80">
        <v>14275.8583984375</v>
      </c>
      <c r="F127" s="80">
        <v>4676.70703125</v>
      </c>
      <c r="G127" s="80">
        <v>18952.564453125</v>
      </c>
    </row>
    <row r="128" spans="1:7" s="126" customFormat="1" ht="15.5" x14ac:dyDescent="0.35">
      <c r="A128" s="52" t="s">
        <v>595</v>
      </c>
      <c r="B128" s="52"/>
      <c r="C128" s="52"/>
      <c r="D128" s="49"/>
      <c r="E128" s="81">
        <f>SUM(E90:E127)</f>
        <v>5462889.052734375</v>
      </c>
      <c r="F128" s="81">
        <f t="shared" ref="F128:G128" si="2">SUM(F90:F127)</f>
        <v>2033776.2094726563</v>
      </c>
      <c r="G128" s="81">
        <f t="shared" si="2"/>
        <v>7496665.3959960938</v>
      </c>
    </row>
    <row r="129" spans="1:7" ht="15.5" x14ac:dyDescent="0.35">
      <c r="A129" s="21"/>
      <c r="B129" s="21"/>
      <c r="C129" s="21"/>
      <c r="D129" s="21"/>
      <c r="E129" s="82"/>
      <c r="F129" s="82"/>
      <c r="G129" s="82"/>
    </row>
    <row r="130" spans="1:7" ht="15.5" x14ac:dyDescent="0.35">
      <c r="A130" s="51" t="s">
        <v>122</v>
      </c>
      <c r="B130" s="51">
        <v>1505</v>
      </c>
      <c r="C130" s="51" t="s">
        <v>123</v>
      </c>
      <c r="D130" s="21"/>
      <c r="E130" s="80">
        <v>156259.796875</v>
      </c>
      <c r="F130" s="80">
        <v>111307.765625</v>
      </c>
      <c r="G130" s="80">
        <v>267567.5625</v>
      </c>
    </row>
    <row r="131" spans="1:7" ht="15.5" x14ac:dyDescent="0.35">
      <c r="A131" s="51" t="s">
        <v>122</v>
      </c>
      <c r="B131" s="51">
        <v>1506</v>
      </c>
      <c r="C131" s="51" t="s">
        <v>153</v>
      </c>
      <c r="D131" s="21"/>
      <c r="E131" s="80">
        <v>267558.625</v>
      </c>
      <c r="F131" s="80">
        <v>55432.90625</v>
      </c>
      <c r="G131" s="80">
        <v>322991.53125</v>
      </c>
    </row>
    <row r="132" spans="1:7" ht="15.5" x14ac:dyDescent="0.35">
      <c r="A132" s="51" t="s">
        <v>122</v>
      </c>
      <c r="B132" s="51">
        <v>1507</v>
      </c>
      <c r="C132" s="51" t="s">
        <v>156</v>
      </c>
      <c r="D132" s="21"/>
      <c r="E132" s="80">
        <v>469651.4375</v>
      </c>
      <c r="F132" s="80">
        <v>210068.53125</v>
      </c>
      <c r="G132" s="80">
        <v>679720</v>
      </c>
    </row>
    <row r="133" spans="1:7" ht="15.5" x14ac:dyDescent="0.35">
      <c r="A133" s="51" t="s">
        <v>122</v>
      </c>
      <c r="B133" s="51">
        <v>1511</v>
      </c>
      <c r="C133" s="51" t="s">
        <v>124</v>
      </c>
      <c r="D133" s="21"/>
      <c r="E133" s="80">
        <v>12140.119140625</v>
      </c>
      <c r="F133" s="80">
        <v>6194.17041015625</v>
      </c>
      <c r="G133" s="80">
        <v>18334.2890625</v>
      </c>
    </row>
    <row r="134" spans="1:7" ht="15.5" x14ac:dyDescent="0.35">
      <c r="A134" s="51" t="s">
        <v>122</v>
      </c>
      <c r="B134" s="51">
        <v>1514</v>
      </c>
      <c r="C134" s="51" t="s">
        <v>125</v>
      </c>
      <c r="D134" s="21"/>
      <c r="E134" s="80">
        <v>6329.955078125</v>
      </c>
      <c r="F134" s="80">
        <v>4182.31689453125</v>
      </c>
      <c r="G134" s="80">
        <v>10512.2724609375</v>
      </c>
    </row>
    <row r="135" spans="1:7" ht="15.5" x14ac:dyDescent="0.35">
      <c r="A135" s="51" t="s">
        <v>122</v>
      </c>
      <c r="B135" s="51">
        <v>1515</v>
      </c>
      <c r="C135" s="51" t="s">
        <v>126</v>
      </c>
      <c r="D135" s="21"/>
      <c r="E135" s="80">
        <v>35160.78515625</v>
      </c>
      <c r="F135" s="80">
        <v>27849.30859375</v>
      </c>
      <c r="G135" s="80">
        <v>63010.08984375</v>
      </c>
    </row>
    <row r="136" spans="1:7" ht="15.5" x14ac:dyDescent="0.35">
      <c r="A136" s="51" t="s">
        <v>122</v>
      </c>
      <c r="B136" s="51">
        <v>1516</v>
      </c>
      <c r="C136" s="51" t="s">
        <v>127</v>
      </c>
      <c r="D136" s="21"/>
      <c r="E136" s="80">
        <v>55156.23046875</v>
      </c>
      <c r="F136" s="80">
        <v>8089.724609375</v>
      </c>
      <c r="G136" s="80">
        <v>63245.95703125</v>
      </c>
    </row>
    <row r="137" spans="1:7" ht="15.5" x14ac:dyDescent="0.35">
      <c r="A137" s="51" t="s">
        <v>122</v>
      </c>
      <c r="B137" s="51">
        <v>1517</v>
      </c>
      <c r="C137" s="51" t="s">
        <v>128</v>
      </c>
      <c r="D137" s="21"/>
      <c r="E137" s="80">
        <v>5389.6865234375</v>
      </c>
      <c r="F137" s="80">
        <v>481</v>
      </c>
      <c r="G137" s="80">
        <v>5870.6865234375</v>
      </c>
    </row>
    <row r="138" spans="1:7" ht="15.5" x14ac:dyDescent="0.35">
      <c r="A138" s="51" t="s">
        <v>122</v>
      </c>
      <c r="B138" s="51">
        <v>1520</v>
      </c>
      <c r="C138" s="51" t="s">
        <v>129</v>
      </c>
      <c r="D138" s="21"/>
      <c r="E138" s="80">
        <v>52304.19140625</v>
      </c>
      <c r="F138" s="80">
        <v>2960</v>
      </c>
      <c r="G138" s="80">
        <v>55264.19140625</v>
      </c>
    </row>
    <row r="139" spans="1:7" ht="15.5" x14ac:dyDescent="0.35">
      <c r="A139" s="51" t="s">
        <v>122</v>
      </c>
      <c r="B139" s="51">
        <v>1525</v>
      </c>
      <c r="C139" s="51" t="s">
        <v>130</v>
      </c>
      <c r="D139" s="21"/>
      <c r="E139" s="80">
        <v>118734.828125</v>
      </c>
      <c r="F139" s="80">
        <v>63069.171875</v>
      </c>
      <c r="G139" s="80">
        <v>181804</v>
      </c>
    </row>
    <row r="140" spans="1:7" ht="15.5" x14ac:dyDescent="0.35">
      <c r="A140" s="51" t="s">
        <v>122</v>
      </c>
      <c r="B140" s="51">
        <v>1528</v>
      </c>
      <c r="C140" s="51" t="s">
        <v>131</v>
      </c>
      <c r="D140" s="21"/>
      <c r="E140" s="80">
        <v>3470.76123046875</v>
      </c>
      <c r="F140" s="80">
        <v>4900.09716796875</v>
      </c>
      <c r="G140" s="80">
        <v>8370.8583984375</v>
      </c>
    </row>
    <row r="141" spans="1:7" ht="15.5" x14ac:dyDescent="0.35">
      <c r="A141" s="51" t="s">
        <v>122</v>
      </c>
      <c r="B141" s="51">
        <v>1531</v>
      </c>
      <c r="C141" s="51" t="s">
        <v>132</v>
      </c>
      <c r="D141" s="21"/>
      <c r="E141" s="80">
        <v>3148</v>
      </c>
      <c r="F141" s="80">
        <v>12754</v>
      </c>
      <c r="G141" s="80">
        <v>15902</v>
      </c>
    </row>
    <row r="142" spans="1:7" ht="15.5" x14ac:dyDescent="0.35">
      <c r="A142" s="51" t="s">
        <v>122</v>
      </c>
      <c r="B142" s="51">
        <v>1532</v>
      </c>
      <c r="C142" s="51" t="s">
        <v>133</v>
      </c>
      <c r="D142" s="21"/>
      <c r="E142" s="80">
        <v>51474.4453125</v>
      </c>
      <c r="F142" s="80">
        <v>778</v>
      </c>
      <c r="G142" s="80">
        <v>52252.4453125</v>
      </c>
    </row>
    <row r="143" spans="1:7" ht="15.5" x14ac:dyDescent="0.35">
      <c r="A143" s="51" t="s">
        <v>122</v>
      </c>
      <c r="B143" s="51">
        <v>1535</v>
      </c>
      <c r="C143" s="51" t="s">
        <v>134</v>
      </c>
      <c r="D143" s="21"/>
      <c r="E143" s="80">
        <v>16610.470703125</v>
      </c>
      <c r="F143" s="80">
        <v>1837</v>
      </c>
      <c r="G143" s="80">
        <v>18447.470703125</v>
      </c>
    </row>
    <row r="144" spans="1:7" ht="15.5" x14ac:dyDescent="0.35">
      <c r="A144" s="51" t="s">
        <v>122</v>
      </c>
      <c r="B144" s="51">
        <v>1539</v>
      </c>
      <c r="C144" s="51" t="s">
        <v>135</v>
      </c>
      <c r="D144" s="21"/>
      <c r="E144" s="80">
        <v>79281.34375</v>
      </c>
      <c r="F144" s="80">
        <v>34278.31640625</v>
      </c>
      <c r="G144" s="80">
        <v>113559.65625</v>
      </c>
    </row>
    <row r="145" spans="1:7" ht="15.5" x14ac:dyDescent="0.35">
      <c r="A145" s="51" t="s">
        <v>122</v>
      </c>
      <c r="B145" s="51">
        <v>1547</v>
      </c>
      <c r="C145" s="51" t="s">
        <v>136</v>
      </c>
      <c r="D145" s="21"/>
      <c r="E145" s="80">
        <v>29966.271484375</v>
      </c>
      <c r="F145" s="80">
        <v>18828.97265625</v>
      </c>
      <c r="G145" s="80">
        <v>48795.2421875</v>
      </c>
    </row>
    <row r="146" spans="1:7" ht="15.5" x14ac:dyDescent="0.35">
      <c r="A146" s="51" t="s">
        <v>122</v>
      </c>
      <c r="B146" s="51">
        <v>1554</v>
      </c>
      <c r="C146" s="51" t="s">
        <v>137</v>
      </c>
      <c r="D146" s="21"/>
      <c r="E146" s="80">
        <v>14663.8505859375</v>
      </c>
      <c r="F146" s="80">
        <v>12176.3701171875</v>
      </c>
      <c r="G146" s="80">
        <v>26840.220703125</v>
      </c>
    </row>
    <row r="147" spans="1:7" ht="15.5" x14ac:dyDescent="0.35">
      <c r="A147" s="51" t="s">
        <v>122</v>
      </c>
      <c r="B147" s="51">
        <v>1557</v>
      </c>
      <c r="C147" s="51" t="s">
        <v>138</v>
      </c>
      <c r="D147" s="21"/>
      <c r="E147" s="80">
        <v>9039.58203125</v>
      </c>
      <c r="F147" s="80">
        <v>3564.707275390625</v>
      </c>
      <c r="G147" s="80">
        <v>12604.2890625</v>
      </c>
    </row>
    <row r="148" spans="1:7" ht="15.5" x14ac:dyDescent="0.35">
      <c r="A148" s="51" t="s">
        <v>122</v>
      </c>
      <c r="B148" s="51">
        <v>1560</v>
      </c>
      <c r="C148" s="51" t="s">
        <v>139</v>
      </c>
      <c r="D148" s="21"/>
      <c r="E148" s="80">
        <v>10011.0634765625</v>
      </c>
      <c r="F148" s="80">
        <v>7199.951171875</v>
      </c>
      <c r="G148" s="80">
        <v>17211.013671875</v>
      </c>
    </row>
    <row r="149" spans="1:7" ht="15.5" x14ac:dyDescent="0.35">
      <c r="A149" s="51" t="s">
        <v>122</v>
      </c>
      <c r="B149" s="51">
        <v>1563</v>
      </c>
      <c r="C149" s="51" t="s">
        <v>140</v>
      </c>
      <c r="D149" s="21"/>
      <c r="E149" s="80">
        <v>22453.326171875</v>
      </c>
      <c r="F149" s="80">
        <v>26708.4140625</v>
      </c>
      <c r="G149" s="80">
        <v>49161.73828125</v>
      </c>
    </row>
    <row r="150" spans="1:7" ht="15.5" x14ac:dyDescent="0.35">
      <c r="A150" s="51" t="s">
        <v>122</v>
      </c>
      <c r="B150" s="51">
        <v>1566</v>
      </c>
      <c r="C150" s="51" t="s">
        <v>141</v>
      </c>
      <c r="D150" s="21"/>
      <c r="E150" s="80">
        <v>23009.48828125</v>
      </c>
      <c r="F150" s="80">
        <v>11582.0478515625</v>
      </c>
      <c r="G150" s="80">
        <v>34591.53515625</v>
      </c>
    </row>
    <row r="151" spans="1:7" ht="15.5" x14ac:dyDescent="0.35">
      <c r="A151" s="51" t="s">
        <v>122</v>
      </c>
      <c r="B151" s="51">
        <v>1573</v>
      </c>
      <c r="C151" s="51" t="s">
        <v>142</v>
      </c>
      <c r="D151" s="21"/>
      <c r="E151" s="80">
        <v>8419.37109375</v>
      </c>
      <c r="F151" s="80">
        <v>7136.8720703125</v>
      </c>
      <c r="G151" s="80">
        <v>15556.2431640625</v>
      </c>
    </row>
    <row r="152" spans="1:7" ht="15.5" x14ac:dyDescent="0.35">
      <c r="A152" s="51" t="s">
        <v>122</v>
      </c>
      <c r="B152" s="51">
        <v>1576</v>
      </c>
      <c r="C152" s="51" t="s">
        <v>143</v>
      </c>
      <c r="D152" s="21"/>
      <c r="E152" s="80">
        <v>15359.8056640625</v>
      </c>
      <c r="F152" s="80">
        <v>10314.7470703125</v>
      </c>
      <c r="G152" s="80">
        <v>25674.552734375</v>
      </c>
    </row>
    <row r="153" spans="1:7" ht="15.5" x14ac:dyDescent="0.35">
      <c r="A153" s="51" t="s">
        <v>122</v>
      </c>
      <c r="B153" s="51">
        <v>1577</v>
      </c>
      <c r="C153" s="51" t="s">
        <v>144</v>
      </c>
      <c r="D153" s="21"/>
      <c r="E153" s="80">
        <v>58598.87109375</v>
      </c>
      <c r="F153" s="80">
        <v>41232.82421875</v>
      </c>
      <c r="G153" s="80">
        <v>99831.6953125</v>
      </c>
    </row>
    <row r="154" spans="1:7" ht="15.5" x14ac:dyDescent="0.35">
      <c r="A154" s="51" t="s">
        <v>122</v>
      </c>
      <c r="B154" s="51">
        <v>1578</v>
      </c>
      <c r="C154" s="51" t="s">
        <v>147</v>
      </c>
      <c r="D154" s="21"/>
      <c r="E154" s="80">
        <v>20656.642578125</v>
      </c>
      <c r="F154" s="80">
        <v>6947.09716796875</v>
      </c>
      <c r="G154" s="80">
        <v>27603.73828125</v>
      </c>
    </row>
    <row r="155" spans="1:7" ht="15.5" x14ac:dyDescent="0.35">
      <c r="A155" s="51" t="s">
        <v>122</v>
      </c>
      <c r="B155" s="51">
        <v>1579</v>
      </c>
      <c r="C155" s="51" t="s">
        <v>150</v>
      </c>
      <c r="D155" s="21"/>
      <c r="E155" s="80">
        <v>37231.44921875</v>
      </c>
      <c r="F155" s="80">
        <v>45445.37109375</v>
      </c>
      <c r="G155" s="80">
        <v>82676.8203125</v>
      </c>
    </row>
    <row r="156" spans="1:7" s="126" customFormat="1" ht="15.5" x14ac:dyDescent="0.35">
      <c r="A156" s="52" t="s">
        <v>590</v>
      </c>
      <c r="B156" s="52"/>
      <c r="C156" s="52"/>
      <c r="D156" s="49"/>
      <c r="E156" s="81">
        <f>SUM(E130:E155)</f>
        <v>1582080.3979492188</v>
      </c>
      <c r="F156" s="81">
        <f t="shared" ref="F156:G156" si="3">SUM(F130:F155)</f>
        <v>735319.68383789063</v>
      </c>
      <c r="G156" s="81">
        <f t="shared" si="3"/>
        <v>2317400.099609375</v>
      </c>
    </row>
    <row r="157" spans="1:7" ht="15.5" x14ac:dyDescent="0.35">
      <c r="A157" s="21"/>
      <c r="B157" s="21"/>
      <c r="C157" s="21"/>
      <c r="D157" s="21"/>
      <c r="E157" s="82"/>
      <c r="F157" s="82"/>
      <c r="G157" s="82"/>
    </row>
    <row r="158" spans="1:7" ht="15.5" x14ac:dyDescent="0.35">
      <c r="A158" s="51" t="s">
        <v>358</v>
      </c>
      <c r="B158" s="51">
        <v>4601</v>
      </c>
      <c r="C158" s="51" t="s">
        <v>359</v>
      </c>
      <c r="D158" s="21"/>
      <c r="E158" s="80">
        <v>3562229.75</v>
      </c>
      <c r="F158" s="80">
        <v>1954725.5</v>
      </c>
      <c r="G158" s="80">
        <v>5516955.5</v>
      </c>
    </row>
    <row r="159" spans="1:7" ht="15.5" x14ac:dyDescent="0.35">
      <c r="A159" s="51" t="s">
        <v>358</v>
      </c>
      <c r="B159" s="51">
        <v>4602</v>
      </c>
      <c r="C159" s="51" t="s">
        <v>394</v>
      </c>
      <c r="D159" s="21"/>
      <c r="E159" s="80">
        <v>100535.78125</v>
      </c>
      <c r="F159" s="80">
        <v>1531841.875</v>
      </c>
      <c r="G159" s="80">
        <v>1632377.625</v>
      </c>
    </row>
    <row r="160" spans="1:7" ht="15.5" x14ac:dyDescent="0.35">
      <c r="A160" s="51" t="s">
        <v>358</v>
      </c>
      <c r="B160" s="51">
        <v>4611</v>
      </c>
      <c r="C160" s="51" t="s">
        <v>360</v>
      </c>
      <c r="D160" s="21"/>
      <c r="E160" s="80">
        <v>18803</v>
      </c>
      <c r="F160" s="80">
        <v>0</v>
      </c>
      <c r="G160" s="80">
        <v>18803</v>
      </c>
    </row>
    <row r="161" spans="1:7" ht="15.5" x14ac:dyDescent="0.35">
      <c r="A161" s="51" t="s">
        <v>358</v>
      </c>
      <c r="B161" s="51">
        <v>4612</v>
      </c>
      <c r="C161" s="51" t="s">
        <v>361</v>
      </c>
      <c r="D161" s="21"/>
      <c r="E161" s="80">
        <v>2831</v>
      </c>
      <c r="F161" s="80">
        <v>5346.24755859375</v>
      </c>
      <c r="G161" s="80">
        <v>8177.24755859375</v>
      </c>
    </row>
    <row r="162" spans="1:7" ht="15.5" x14ac:dyDescent="0.35">
      <c r="A162" s="51" t="s">
        <v>358</v>
      </c>
      <c r="B162" s="51">
        <v>4613</v>
      </c>
      <c r="C162" s="51" t="s">
        <v>362</v>
      </c>
      <c r="D162" s="21"/>
      <c r="E162" s="80">
        <v>25647</v>
      </c>
      <c r="F162" s="80">
        <v>12105.470703125</v>
      </c>
      <c r="G162" s="80">
        <v>37752.47265625</v>
      </c>
    </row>
    <row r="163" spans="1:7" ht="15.5" x14ac:dyDescent="0.35">
      <c r="A163" s="51" t="s">
        <v>358</v>
      </c>
      <c r="B163" s="51">
        <v>4614</v>
      </c>
      <c r="C163" s="51" t="s">
        <v>363</v>
      </c>
      <c r="D163" s="21"/>
      <c r="E163" s="80">
        <v>164151.421875</v>
      </c>
      <c r="F163" s="80">
        <v>40653.88671875</v>
      </c>
      <c r="G163" s="80">
        <v>204805.3125</v>
      </c>
    </row>
    <row r="164" spans="1:7" ht="15.5" x14ac:dyDescent="0.35">
      <c r="A164" s="51" t="s">
        <v>358</v>
      </c>
      <c r="B164" s="51">
        <v>4615</v>
      </c>
      <c r="C164" s="51" t="s">
        <v>364</v>
      </c>
      <c r="D164" s="21"/>
      <c r="E164" s="80">
        <v>9909</v>
      </c>
      <c r="F164" s="80">
        <v>0</v>
      </c>
      <c r="G164" s="80">
        <v>9909</v>
      </c>
    </row>
    <row r="165" spans="1:7" ht="15.5" x14ac:dyDescent="0.35">
      <c r="A165" s="51" t="s">
        <v>358</v>
      </c>
      <c r="B165" s="51">
        <v>4616</v>
      </c>
      <c r="C165" s="51" t="s">
        <v>365</v>
      </c>
      <c r="D165" s="21"/>
      <c r="E165" s="80">
        <v>6074</v>
      </c>
      <c r="F165" s="80">
        <v>0</v>
      </c>
      <c r="G165" s="80">
        <v>6074</v>
      </c>
    </row>
    <row r="166" spans="1:7" ht="15.5" x14ac:dyDescent="0.35">
      <c r="A166" s="51" t="s">
        <v>358</v>
      </c>
      <c r="B166" s="51">
        <v>4617</v>
      </c>
      <c r="C166" s="51" t="s">
        <v>366</v>
      </c>
      <c r="D166" s="21"/>
      <c r="E166" s="80">
        <v>56741.89453125</v>
      </c>
      <c r="F166" s="80">
        <v>19357.021484375</v>
      </c>
      <c r="G166" s="80">
        <v>76098.9140625</v>
      </c>
    </row>
    <row r="167" spans="1:7" ht="15.5" x14ac:dyDescent="0.35">
      <c r="A167" s="51" t="s">
        <v>358</v>
      </c>
      <c r="B167" s="51">
        <v>4618</v>
      </c>
      <c r="C167" s="51" t="s">
        <v>405</v>
      </c>
      <c r="D167" s="21"/>
      <c r="E167" s="80">
        <v>157166.25</v>
      </c>
      <c r="F167" s="80">
        <v>109594.7734375</v>
      </c>
      <c r="G167" s="80">
        <v>266761.03125</v>
      </c>
    </row>
    <row r="168" spans="1:7" ht="15.5" x14ac:dyDescent="0.35">
      <c r="A168" s="51" t="s">
        <v>358</v>
      </c>
      <c r="B168" s="51">
        <v>4619</v>
      </c>
      <c r="C168" s="51" t="s">
        <v>367</v>
      </c>
      <c r="D168" s="21"/>
      <c r="E168" s="80">
        <v>53229</v>
      </c>
      <c r="F168" s="80">
        <v>6752</v>
      </c>
      <c r="G168" s="80">
        <v>59981</v>
      </c>
    </row>
    <row r="169" spans="1:7" ht="15.5" x14ac:dyDescent="0.35">
      <c r="A169" s="51" t="s">
        <v>358</v>
      </c>
      <c r="B169" s="51">
        <v>4620</v>
      </c>
      <c r="C169" s="51" t="s">
        <v>368</v>
      </c>
      <c r="D169" s="21"/>
      <c r="E169" s="80">
        <v>42304.71484375</v>
      </c>
      <c r="F169" s="80">
        <v>0</v>
      </c>
      <c r="G169" s="80">
        <v>42304.71484375</v>
      </c>
    </row>
    <row r="170" spans="1:7" ht="15.5" x14ac:dyDescent="0.35">
      <c r="A170" s="51" t="s">
        <v>358</v>
      </c>
      <c r="B170" s="51">
        <v>4621</v>
      </c>
      <c r="C170" s="51" t="s">
        <v>396</v>
      </c>
      <c r="D170" s="21"/>
      <c r="E170" s="80">
        <v>198001.25</v>
      </c>
      <c r="F170" s="80">
        <v>106921.4609375</v>
      </c>
      <c r="G170" s="80">
        <v>304922.71875</v>
      </c>
    </row>
    <row r="171" spans="1:7" ht="15.5" x14ac:dyDescent="0.35">
      <c r="A171" s="51" t="s">
        <v>358</v>
      </c>
      <c r="B171" s="51">
        <v>4622</v>
      </c>
      <c r="C171" s="51" t="s">
        <v>369</v>
      </c>
      <c r="D171" s="21"/>
      <c r="E171" s="80">
        <v>78265.421875</v>
      </c>
      <c r="F171" s="80">
        <v>39954.984375</v>
      </c>
      <c r="G171" s="80">
        <v>118220.40625</v>
      </c>
    </row>
    <row r="172" spans="1:7" ht="15.5" x14ac:dyDescent="0.35">
      <c r="A172" s="51" t="s">
        <v>358</v>
      </c>
      <c r="B172" s="51">
        <v>4623</v>
      </c>
      <c r="C172" s="51" t="s">
        <v>370</v>
      </c>
      <c r="D172" s="21"/>
      <c r="E172" s="80">
        <v>5368</v>
      </c>
      <c r="F172" s="80">
        <v>0</v>
      </c>
      <c r="G172" s="80">
        <v>5368</v>
      </c>
    </row>
    <row r="173" spans="1:7" ht="15.5" x14ac:dyDescent="0.35">
      <c r="A173" s="51" t="s">
        <v>358</v>
      </c>
      <c r="B173" s="51">
        <v>4624</v>
      </c>
      <c r="C173" s="51" t="s">
        <v>399</v>
      </c>
      <c r="D173" s="21"/>
      <c r="E173" s="80">
        <v>129605.859375</v>
      </c>
      <c r="F173" s="80">
        <v>30383</v>
      </c>
      <c r="G173" s="80">
        <v>159988.859375</v>
      </c>
    </row>
    <row r="174" spans="1:7" ht="15.5" x14ac:dyDescent="0.35">
      <c r="A174" s="51" t="s">
        <v>358</v>
      </c>
      <c r="B174" s="51">
        <v>4625</v>
      </c>
      <c r="C174" s="51" t="s">
        <v>371</v>
      </c>
      <c r="D174" s="21"/>
      <c r="E174" s="80">
        <v>29248.93359375</v>
      </c>
      <c r="F174" s="80">
        <v>15419.87109375</v>
      </c>
      <c r="G174" s="80">
        <v>44668.8046875</v>
      </c>
    </row>
    <row r="175" spans="1:7" ht="15.5" x14ac:dyDescent="0.35">
      <c r="A175" s="51" t="s">
        <v>358</v>
      </c>
      <c r="B175" s="51">
        <v>4626</v>
      </c>
      <c r="C175" s="51" t="s">
        <v>407</v>
      </c>
      <c r="D175" s="21"/>
      <c r="E175" s="80">
        <v>166163.140625</v>
      </c>
      <c r="F175" s="80">
        <v>147255.921875</v>
      </c>
      <c r="G175" s="80">
        <v>313419.0625</v>
      </c>
    </row>
    <row r="176" spans="1:7" ht="15.5" x14ac:dyDescent="0.35">
      <c r="A176" s="51" t="s">
        <v>358</v>
      </c>
      <c r="B176" s="51">
        <v>4627</v>
      </c>
      <c r="C176" s="51" t="s">
        <v>372</v>
      </c>
      <c r="D176" s="21"/>
      <c r="E176" s="80">
        <v>28028.060546875</v>
      </c>
      <c r="F176" s="80">
        <v>39178.859375</v>
      </c>
      <c r="G176" s="80">
        <v>67206.921875</v>
      </c>
    </row>
    <row r="177" spans="1:7" ht="15.5" x14ac:dyDescent="0.35">
      <c r="A177" s="51" t="s">
        <v>358</v>
      </c>
      <c r="B177" s="51">
        <v>4628</v>
      </c>
      <c r="C177" s="51" t="s">
        <v>373</v>
      </c>
      <c r="D177" s="21"/>
      <c r="E177" s="80">
        <v>12204.7265625</v>
      </c>
      <c r="F177" s="80">
        <v>16603</v>
      </c>
      <c r="G177" s="80">
        <v>28807.7265625</v>
      </c>
    </row>
    <row r="178" spans="1:7" ht="15.5" x14ac:dyDescent="0.35">
      <c r="A178" s="51" t="s">
        <v>358</v>
      </c>
      <c r="B178" s="51">
        <v>4629</v>
      </c>
      <c r="C178" s="51" t="s">
        <v>374</v>
      </c>
      <c r="D178" s="21"/>
      <c r="E178" s="80">
        <v>1911</v>
      </c>
      <c r="F178" s="80">
        <v>32</v>
      </c>
      <c r="G178" s="80">
        <v>1943</v>
      </c>
    </row>
    <row r="179" spans="1:7" s="126" customFormat="1" ht="15.5" x14ac:dyDescent="0.35">
      <c r="A179" s="51" t="s">
        <v>358</v>
      </c>
      <c r="B179" s="51">
        <v>4630</v>
      </c>
      <c r="C179" s="51" t="s">
        <v>375</v>
      </c>
      <c r="D179" s="49"/>
      <c r="E179" s="80">
        <v>17934.052734375</v>
      </c>
      <c r="F179" s="80">
        <v>35668.453125</v>
      </c>
      <c r="G179" s="80">
        <v>53602.5078125</v>
      </c>
    </row>
    <row r="180" spans="1:7" ht="15.5" x14ac:dyDescent="0.35">
      <c r="A180" s="51" t="s">
        <v>358</v>
      </c>
      <c r="B180" s="51">
        <v>4631</v>
      </c>
      <c r="C180" s="51" t="s">
        <v>411</v>
      </c>
      <c r="D180" s="21"/>
      <c r="E180" s="80">
        <v>36433.06640625</v>
      </c>
      <c r="F180" s="80">
        <v>72776.53125</v>
      </c>
      <c r="G180" s="80">
        <v>109209.6015625</v>
      </c>
    </row>
    <row r="181" spans="1:7" ht="15.5" x14ac:dyDescent="0.35">
      <c r="A181" s="51" t="s">
        <v>358</v>
      </c>
      <c r="B181" s="51">
        <v>4632</v>
      </c>
      <c r="C181" s="51" t="s">
        <v>376</v>
      </c>
      <c r="D181" s="21"/>
      <c r="E181" s="80">
        <v>9475</v>
      </c>
      <c r="F181" s="80">
        <v>3068</v>
      </c>
      <c r="G181" s="80">
        <v>12543</v>
      </c>
    </row>
    <row r="182" spans="1:7" ht="15.5" x14ac:dyDescent="0.35">
      <c r="A182" s="51" t="s">
        <v>358</v>
      </c>
      <c r="B182" s="51">
        <v>4633</v>
      </c>
      <c r="C182" s="51" t="s">
        <v>377</v>
      </c>
      <c r="D182" s="21"/>
      <c r="E182" s="80">
        <v>395</v>
      </c>
      <c r="F182" s="80">
        <v>0</v>
      </c>
      <c r="G182" s="80">
        <v>395</v>
      </c>
    </row>
    <row r="183" spans="1:7" ht="15.5" x14ac:dyDescent="0.35">
      <c r="A183" s="51" t="s">
        <v>358</v>
      </c>
      <c r="B183" s="51">
        <v>4634</v>
      </c>
      <c r="C183" s="51" t="s">
        <v>378</v>
      </c>
      <c r="D183" s="21"/>
      <c r="E183" s="80">
        <v>1711</v>
      </c>
      <c r="F183" s="80">
        <v>0</v>
      </c>
      <c r="G183" s="80">
        <v>1711</v>
      </c>
    </row>
    <row r="184" spans="1:7" ht="15.5" x14ac:dyDescent="0.35">
      <c r="A184" s="51" t="s">
        <v>358</v>
      </c>
      <c r="B184" s="51">
        <v>4635</v>
      </c>
      <c r="C184" s="51" t="s">
        <v>379</v>
      </c>
      <c r="D184" s="21"/>
      <c r="E184" s="80">
        <v>21820.220703125</v>
      </c>
      <c r="F184" s="80">
        <v>40865</v>
      </c>
      <c r="G184" s="80">
        <v>62685.21875</v>
      </c>
    </row>
    <row r="185" spans="1:7" ht="15.5" x14ac:dyDescent="0.35">
      <c r="A185" s="51" t="s">
        <v>358</v>
      </c>
      <c r="B185" s="51">
        <v>4636</v>
      </c>
      <c r="C185" s="51" t="s">
        <v>380</v>
      </c>
      <c r="D185" s="21"/>
      <c r="E185" s="80">
        <v>3607</v>
      </c>
      <c r="F185" s="80">
        <v>14358</v>
      </c>
      <c r="G185" s="80">
        <v>17965</v>
      </c>
    </row>
    <row r="186" spans="1:7" ht="15.5" x14ac:dyDescent="0.35">
      <c r="A186" s="51" t="s">
        <v>358</v>
      </c>
      <c r="B186" s="51">
        <v>4637</v>
      </c>
      <c r="C186" s="51" t="s">
        <v>381</v>
      </c>
      <c r="D186" s="21"/>
      <c r="E186" s="80">
        <v>6964.64990234375</v>
      </c>
      <c r="F186" s="80">
        <v>0</v>
      </c>
      <c r="G186" s="80">
        <v>6964.64990234375</v>
      </c>
    </row>
    <row r="187" spans="1:7" ht="15.5" x14ac:dyDescent="0.35">
      <c r="A187" s="51" t="s">
        <v>358</v>
      </c>
      <c r="B187" s="51">
        <v>4638</v>
      </c>
      <c r="C187" s="51" t="s">
        <v>382</v>
      </c>
      <c r="D187" s="21"/>
      <c r="E187" s="80">
        <v>21852.962890625</v>
      </c>
      <c r="F187" s="80">
        <v>4051.492431640625</v>
      </c>
      <c r="G187" s="80">
        <v>25904.455078125</v>
      </c>
    </row>
    <row r="188" spans="1:7" ht="15.5" x14ac:dyDescent="0.35">
      <c r="A188" s="51" t="s">
        <v>358</v>
      </c>
      <c r="B188" s="51">
        <v>4639</v>
      </c>
      <c r="C188" s="51" t="s">
        <v>383</v>
      </c>
      <c r="D188" s="21"/>
      <c r="E188" s="80">
        <v>16812.146484375</v>
      </c>
      <c r="F188" s="80">
        <v>6910.74853515625</v>
      </c>
      <c r="G188" s="80">
        <v>23722.89453125</v>
      </c>
    </row>
    <row r="189" spans="1:7" ht="15.5" x14ac:dyDescent="0.35">
      <c r="A189" s="51" t="s">
        <v>358</v>
      </c>
      <c r="B189" s="51">
        <v>4640</v>
      </c>
      <c r="C189" s="51" t="s">
        <v>415</v>
      </c>
      <c r="D189" s="21"/>
      <c r="E189" s="80">
        <v>164349.25</v>
      </c>
      <c r="F189" s="80">
        <v>48706.3359375</v>
      </c>
      <c r="G189" s="80">
        <v>213055.578125</v>
      </c>
    </row>
    <row r="190" spans="1:7" ht="15.5" x14ac:dyDescent="0.35">
      <c r="A190" s="51" t="s">
        <v>358</v>
      </c>
      <c r="B190" s="51">
        <v>4641</v>
      </c>
      <c r="C190" s="51" t="s">
        <v>384</v>
      </c>
      <c r="D190" s="21"/>
      <c r="E190" s="80">
        <v>180470.171875</v>
      </c>
      <c r="F190" s="80">
        <v>242364.25</v>
      </c>
      <c r="G190" s="80">
        <v>422834.40625</v>
      </c>
    </row>
    <row r="191" spans="1:7" ht="15.5" x14ac:dyDescent="0.35">
      <c r="A191" s="51" t="s">
        <v>358</v>
      </c>
      <c r="B191" s="51">
        <v>4642</v>
      </c>
      <c r="C191" s="51" t="s">
        <v>385</v>
      </c>
      <c r="D191" s="21"/>
      <c r="E191" s="80">
        <v>36205.1953125</v>
      </c>
      <c r="F191" s="80">
        <v>3054.998779296875</v>
      </c>
      <c r="G191" s="80">
        <v>39260.1953125</v>
      </c>
    </row>
    <row r="192" spans="1:7" ht="15.5" x14ac:dyDescent="0.35">
      <c r="A192" s="51" t="s">
        <v>358</v>
      </c>
      <c r="B192" s="51">
        <v>4643</v>
      </c>
      <c r="C192" s="51" t="s">
        <v>386</v>
      </c>
      <c r="D192" s="21"/>
      <c r="E192" s="80">
        <v>24673.955078125</v>
      </c>
      <c r="F192" s="80">
        <v>5702.24755859375</v>
      </c>
      <c r="G192" s="80">
        <v>30376.203125</v>
      </c>
    </row>
    <row r="193" spans="1:7" ht="15.5" x14ac:dyDescent="0.35">
      <c r="A193" s="51" t="s">
        <v>358</v>
      </c>
      <c r="B193" s="51">
        <v>4644</v>
      </c>
      <c r="C193" s="51" t="s">
        <v>387</v>
      </c>
      <c r="D193" s="21"/>
      <c r="E193" s="80">
        <v>59648.12109375</v>
      </c>
      <c r="F193" s="80">
        <v>10265.1220703125</v>
      </c>
      <c r="G193" s="80">
        <v>69913.2421875</v>
      </c>
    </row>
    <row r="194" spans="1:7" ht="15.5" x14ac:dyDescent="0.35">
      <c r="A194" s="51" t="s">
        <v>358</v>
      </c>
      <c r="B194" s="51">
        <v>4645</v>
      </c>
      <c r="C194" s="51" t="s">
        <v>388</v>
      </c>
      <c r="D194" s="21"/>
      <c r="E194" s="80">
        <v>7284.6865234375</v>
      </c>
      <c r="F194" s="80">
        <v>9372.9404296875</v>
      </c>
      <c r="G194" s="80">
        <v>16657.626953125</v>
      </c>
    </row>
    <row r="195" spans="1:7" ht="15.5" x14ac:dyDescent="0.35">
      <c r="A195" s="51" t="s">
        <v>358</v>
      </c>
      <c r="B195" s="51">
        <v>4646</v>
      </c>
      <c r="C195" s="51" t="s">
        <v>389</v>
      </c>
      <c r="D195" s="21"/>
      <c r="E195" s="80">
        <v>11913.955078125</v>
      </c>
      <c r="F195" s="80">
        <v>19447.1640625</v>
      </c>
      <c r="G195" s="80">
        <v>31361.119140625</v>
      </c>
    </row>
    <row r="196" spans="1:7" ht="15.5" x14ac:dyDescent="0.35">
      <c r="A196" s="51" t="s">
        <v>358</v>
      </c>
      <c r="B196" s="51">
        <v>4647</v>
      </c>
      <c r="C196" s="51" t="s">
        <v>418</v>
      </c>
      <c r="D196" s="21"/>
      <c r="E196" s="80">
        <v>258890.828125</v>
      </c>
      <c r="F196" s="80">
        <v>172664.28125</v>
      </c>
      <c r="G196" s="80">
        <v>431555.09375</v>
      </c>
    </row>
    <row r="197" spans="1:7" ht="15.5" x14ac:dyDescent="0.35">
      <c r="A197" s="51" t="s">
        <v>358</v>
      </c>
      <c r="B197" s="51">
        <v>4648</v>
      </c>
      <c r="C197" s="51" t="s">
        <v>390</v>
      </c>
      <c r="D197" s="21"/>
      <c r="E197" s="80">
        <v>23327.90234375</v>
      </c>
      <c r="F197" s="80">
        <v>7753.8359375</v>
      </c>
      <c r="G197" s="80">
        <v>31081.73828125</v>
      </c>
    </row>
    <row r="198" spans="1:7" ht="15.5" x14ac:dyDescent="0.35">
      <c r="A198" s="51" t="s">
        <v>358</v>
      </c>
      <c r="B198" s="51">
        <v>4649</v>
      </c>
      <c r="C198" s="51" t="s">
        <v>402</v>
      </c>
      <c r="D198" s="21"/>
      <c r="E198" s="80">
        <v>48228.27734375</v>
      </c>
      <c r="F198" s="80">
        <v>32801.12109375</v>
      </c>
      <c r="G198" s="80">
        <v>81029.3984375</v>
      </c>
    </row>
    <row r="199" spans="1:7" ht="15.5" x14ac:dyDescent="0.35">
      <c r="A199" s="51" t="s">
        <v>358</v>
      </c>
      <c r="B199" s="51">
        <v>4650</v>
      </c>
      <c r="C199" s="51" t="s">
        <v>391</v>
      </c>
      <c r="D199" s="21"/>
      <c r="E199" s="80">
        <v>48947.84765625</v>
      </c>
      <c r="F199" s="80">
        <v>12222.4326171875</v>
      </c>
      <c r="G199" s="80">
        <v>61170.28125</v>
      </c>
    </row>
    <row r="200" spans="1:7" ht="15.5" x14ac:dyDescent="0.35">
      <c r="A200" s="51" t="s">
        <v>358</v>
      </c>
      <c r="B200" s="51">
        <v>4651</v>
      </c>
      <c r="C200" s="51" t="s">
        <v>392</v>
      </c>
      <c r="D200" s="21"/>
      <c r="E200" s="80">
        <v>169504.953125</v>
      </c>
      <c r="F200" s="80">
        <v>72009.21875</v>
      </c>
      <c r="G200" s="80">
        <v>241514.171875</v>
      </c>
    </row>
    <row r="201" spans="1:7" s="126" customFormat="1" ht="15.5" x14ac:dyDescent="0.35">
      <c r="A201" s="52" t="s">
        <v>593</v>
      </c>
      <c r="B201" s="52"/>
      <c r="C201" s="52"/>
      <c r="D201" s="49"/>
      <c r="E201" s="81">
        <f>SUM(E158:E200)</f>
        <v>6018869.4477539063</v>
      </c>
      <c r="F201" s="81">
        <f t="shared" ref="F201:G201" si="4">SUM(F158:F200)</f>
        <v>4890188.0463867188</v>
      </c>
      <c r="G201" s="81">
        <f t="shared" si="4"/>
        <v>10909057.700195313</v>
      </c>
    </row>
    <row r="202" spans="1:7" s="126" customFormat="1" ht="15.5" x14ac:dyDescent="0.35">
      <c r="A202" s="50"/>
      <c r="B202" s="50"/>
      <c r="C202" s="50"/>
      <c r="D202" s="49"/>
      <c r="E202" s="127"/>
      <c r="F202" s="127"/>
      <c r="G202" s="127"/>
    </row>
    <row r="203" spans="1:7" ht="15.5" x14ac:dyDescent="0.35">
      <c r="A203" s="51" t="s">
        <v>204</v>
      </c>
      <c r="B203" s="51">
        <v>1101</v>
      </c>
      <c r="C203" s="51" t="s">
        <v>205</v>
      </c>
      <c r="D203" s="21"/>
      <c r="E203" s="80">
        <v>48216</v>
      </c>
      <c r="F203" s="80">
        <v>38582.1328125</v>
      </c>
      <c r="G203" s="80">
        <v>86798.1328125</v>
      </c>
    </row>
    <row r="204" spans="1:7" ht="15.5" x14ac:dyDescent="0.35">
      <c r="A204" s="51" t="s">
        <v>204</v>
      </c>
      <c r="B204" s="51">
        <v>1103</v>
      </c>
      <c r="C204" s="51" t="s">
        <v>229</v>
      </c>
      <c r="D204" s="21"/>
      <c r="E204" s="80">
        <v>1025060.25</v>
      </c>
      <c r="F204" s="80">
        <v>1581864.75</v>
      </c>
      <c r="G204" s="80">
        <v>2606925</v>
      </c>
    </row>
    <row r="205" spans="1:7" ht="15.5" x14ac:dyDescent="0.35">
      <c r="A205" s="51" t="s">
        <v>204</v>
      </c>
      <c r="B205" s="51">
        <v>1106</v>
      </c>
      <c r="C205" s="51" t="s">
        <v>206</v>
      </c>
      <c r="D205" s="21"/>
      <c r="E205" s="80">
        <v>213832.46875</v>
      </c>
      <c r="F205" s="80">
        <v>105809.3671875</v>
      </c>
      <c r="G205" s="80">
        <v>319641.84375</v>
      </c>
    </row>
    <row r="206" spans="1:7" ht="15.5" x14ac:dyDescent="0.35">
      <c r="A206" s="51" t="s">
        <v>204</v>
      </c>
      <c r="B206" s="51">
        <v>1108</v>
      </c>
      <c r="C206" s="51" t="s">
        <v>227</v>
      </c>
      <c r="D206" s="21"/>
      <c r="E206" s="80">
        <v>562221.5</v>
      </c>
      <c r="F206" s="80">
        <v>150728.609375</v>
      </c>
      <c r="G206" s="80">
        <v>712950.125</v>
      </c>
    </row>
    <row r="207" spans="1:7" ht="15.5" x14ac:dyDescent="0.35">
      <c r="A207" s="51" t="s">
        <v>204</v>
      </c>
      <c r="B207" s="51">
        <v>1111</v>
      </c>
      <c r="C207" s="51" t="s">
        <v>207</v>
      </c>
      <c r="D207" s="21"/>
      <c r="E207" s="80">
        <v>8607.1494140625</v>
      </c>
      <c r="F207" s="80">
        <v>785</v>
      </c>
      <c r="G207" s="80">
        <v>9392.1494140625</v>
      </c>
    </row>
    <row r="208" spans="1:7" ht="15.5" x14ac:dyDescent="0.35">
      <c r="A208" s="51" t="s">
        <v>204</v>
      </c>
      <c r="B208" s="51">
        <v>1112</v>
      </c>
      <c r="C208" s="51" t="s">
        <v>208</v>
      </c>
      <c r="D208" s="21"/>
      <c r="E208" s="80">
        <v>3370</v>
      </c>
      <c r="F208" s="80">
        <v>0</v>
      </c>
      <c r="G208" s="80">
        <v>3370</v>
      </c>
    </row>
    <row r="209" spans="1:7" ht="15.5" x14ac:dyDescent="0.35">
      <c r="A209" s="51" t="s">
        <v>204</v>
      </c>
      <c r="B209" s="51">
        <v>1114</v>
      </c>
      <c r="C209" s="51" t="s">
        <v>209</v>
      </c>
      <c r="D209" s="21"/>
      <c r="E209" s="80">
        <v>0</v>
      </c>
      <c r="F209" s="80">
        <v>1764</v>
      </c>
      <c r="G209" s="80">
        <v>1764</v>
      </c>
    </row>
    <row r="210" spans="1:7" ht="15.5" x14ac:dyDescent="0.35">
      <c r="A210" s="51" t="s">
        <v>204</v>
      </c>
      <c r="B210" s="51">
        <v>1119</v>
      </c>
      <c r="C210" s="51" t="s">
        <v>210</v>
      </c>
      <c r="D210" s="21"/>
      <c r="E210" s="80">
        <v>55729</v>
      </c>
      <c r="F210" s="80">
        <v>11510</v>
      </c>
      <c r="G210" s="80">
        <v>67239</v>
      </c>
    </row>
    <row r="211" spans="1:7" ht="15.5" x14ac:dyDescent="0.35">
      <c r="A211" s="51" t="s">
        <v>204</v>
      </c>
      <c r="B211" s="51">
        <v>1120</v>
      </c>
      <c r="C211" s="51" t="s">
        <v>211</v>
      </c>
      <c r="D211" s="21"/>
      <c r="E211" s="80">
        <v>20644.16015625</v>
      </c>
      <c r="F211" s="80">
        <v>3359</v>
      </c>
      <c r="G211" s="80">
        <v>24003.16015625</v>
      </c>
    </row>
    <row r="212" spans="1:7" ht="15.5" x14ac:dyDescent="0.35">
      <c r="A212" s="51" t="s">
        <v>204</v>
      </c>
      <c r="B212" s="51">
        <v>1121</v>
      </c>
      <c r="C212" s="51" t="s">
        <v>212</v>
      </c>
      <c r="D212" s="21"/>
      <c r="E212" s="80">
        <v>31623.35546875</v>
      </c>
      <c r="F212" s="80">
        <v>7023</v>
      </c>
      <c r="G212" s="80">
        <v>38646.35546875</v>
      </c>
    </row>
    <row r="213" spans="1:7" ht="15.5" x14ac:dyDescent="0.35">
      <c r="A213" s="51" t="s">
        <v>204</v>
      </c>
      <c r="B213" s="51">
        <v>1122</v>
      </c>
      <c r="C213" s="51" t="s">
        <v>213</v>
      </c>
      <c r="D213" s="21"/>
      <c r="E213" s="80">
        <v>117560</v>
      </c>
      <c r="F213" s="80">
        <v>5107</v>
      </c>
      <c r="G213" s="80">
        <v>122667</v>
      </c>
    </row>
    <row r="214" spans="1:7" ht="15.5" x14ac:dyDescent="0.35">
      <c r="A214" s="51" t="s">
        <v>204</v>
      </c>
      <c r="B214" s="51">
        <v>1124</v>
      </c>
      <c r="C214" s="51" t="s">
        <v>214</v>
      </c>
      <c r="D214" s="21"/>
      <c r="E214" s="80">
        <v>536071.1875</v>
      </c>
      <c r="F214" s="80">
        <v>1220690.875</v>
      </c>
      <c r="G214" s="80">
        <v>1756762</v>
      </c>
    </row>
    <row r="215" spans="1:7" ht="15.5" x14ac:dyDescent="0.35">
      <c r="A215" s="51" t="s">
        <v>204</v>
      </c>
      <c r="B215" s="51">
        <v>1127</v>
      </c>
      <c r="C215" s="51" t="s">
        <v>215</v>
      </c>
      <c r="D215" s="21"/>
      <c r="E215" s="80">
        <v>4882.31201171875</v>
      </c>
      <c r="F215" s="80">
        <v>15241</v>
      </c>
      <c r="G215" s="80">
        <v>20123.3125</v>
      </c>
    </row>
    <row r="216" spans="1:7" ht="15.5" x14ac:dyDescent="0.35">
      <c r="A216" s="51" t="s">
        <v>204</v>
      </c>
      <c r="B216" s="51">
        <v>1130</v>
      </c>
      <c r="C216" s="51" t="s">
        <v>216</v>
      </c>
      <c r="D216" s="21"/>
      <c r="E216" s="80">
        <v>30107</v>
      </c>
      <c r="F216" s="80">
        <v>36304.97265625</v>
      </c>
      <c r="G216" s="80">
        <v>66411.9765625</v>
      </c>
    </row>
    <row r="217" spans="1:7" ht="15.5" x14ac:dyDescent="0.35">
      <c r="A217" s="51" t="s">
        <v>204</v>
      </c>
      <c r="B217" s="51">
        <v>1133</v>
      </c>
      <c r="C217" s="51" t="s">
        <v>217</v>
      </c>
      <c r="D217" s="21"/>
      <c r="E217" s="80">
        <v>8892.146484375</v>
      </c>
      <c r="F217" s="80">
        <v>12618</v>
      </c>
      <c r="G217" s="80">
        <v>21510.146484375</v>
      </c>
    </row>
    <row r="218" spans="1:7" ht="15.5" x14ac:dyDescent="0.35">
      <c r="A218" s="51" t="s">
        <v>204</v>
      </c>
      <c r="B218" s="51">
        <v>1134</v>
      </c>
      <c r="C218" s="51" t="s">
        <v>218</v>
      </c>
      <c r="D218" s="21"/>
      <c r="E218" s="80">
        <v>32175.748046875</v>
      </c>
      <c r="F218" s="80">
        <v>19138.244140625</v>
      </c>
      <c r="G218" s="80">
        <v>51313.9921875</v>
      </c>
    </row>
    <row r="219" spans="1:7" ht="15.5" x14ac:dyDescent="0.35">
      <c r="A219" s="51" t="s">
        <v>204</v>
      </c>
      <c r="B219" s="51">
        <v>1135</v>
      </c>
      <c r="C219" s="51" t="s">
        <v>219</v>
      </c>
      <c r="D219" s="21"/>
      <c r="E219" s="80">
        <v>14626</v>
      </c>
      <c r="F219" s="80">
        <v>2066</v>
      </c>
      <c r="G219" s="80">
        <v>16692</v>
      </c>
    </row>
    <row r="220" spans="1:7" s="126" customFormat="1" ht="15.5" x14ac:dyDescent="0.35">
      <c r="A220" s="51" t="s">
        <v>204</v>
      </c>
      <c r="B220" s="51">
        <v>1144</v>
      </c>
      <c r="C220" s="51" t="s">
        <v>220</v>
      </c>
      <c r="D220" s="49"/>
      <c r="E220" s="80">
        <v>518</v>
      </c>
      <c r="F220" s="80">
        <v>15622.375</v>
      </c>
      <c r="G220" s="80">
        <v>16140.375</v>
      </c>
    </row>
    <row r="221" spans="1:7" ht="15.5" x14ac:dyDescent="0.35">
      <c r="A221" s="51" t="s">
        <v>204</v>
      </c>
      <c r="B221" s="51">
        <v>1145</v>
      </c>
      <c r="C221" s="51" t="s">
        <v>221</v>
      </c>
      <c r="D221" s="21"/>
      <c r="E221" s="80">
        <v>0</v>
      </c>
      <c r="F221" s="80">
        <v>0</v>
      </c>
      <c r="G221" s="80">
        <v>0</v>
      </c>
    </row>
    <row r="222" spans="1:7" ht="15.5" x14ac:dyDescent="0.35">
      <c r="A222" s="51" t="s">
        <v>204</v>
      </c>
      <c r="B222" s="51">
        <v>1146</v>
      </c>
      <c r="C222" s="51" t="s">
        <v>222</v>
      </c>
      <c r="D222" s="21"/>
      <c r="E222" s="80">
        <v>25916</v>
      </c>
      <c r="F222" s="80">
        <v>1826</v>
      </c>
      <c r="G222" s="80">
        <v>27742</v>
      </c>
    </row>
    <row r="223" spans="1:7" ht="15.5" x14ac:dyDescent="0.35">
      <c r="A223" s="51" t="s">
        <v>204</v>
      </c>
      <c r="B223" s="51">
        <v>1149</v>
      </c>
      <c r="C223" s="51" t="s">
        <v>223</v>
      </c>
      <c r="D223" s="21"/>
      <c r="E223" s="80">
        <v>85755.2109375</v>
      </c>
      <c r="F223" s="80">
        <v>24532.111328125</v>
      </c>
      <c r="G223" s="80">
        <v>110287.328125</v>
      </c>
    </row>
    <row r="224" spans="1:7" ht="15.5" x14ac:dyDescent="0.35">
      <c r="A224" s="51" t="s">
        <v>204</v>
      </c>
      <c r="B224" s="51">
        <v>1151</v>
      </c>
      <c r="C224" s="51" t="s">
        <v>224</v>
      </c>
      <c r="D224" s="21"/>
      <c r="E224" s="80">
        <v>0</v>
      </c>
      <c r="F224" s="80">
        <v>15778</v>
      </c>
      <c r="G224" s="80">
        <v>15778</v>
      </c>
    </row>
    <row r="225" spans="1:7" ht="15.5" x14ac:dyDescent="0.35">
      <c r="A225" s="51" t="s">
        <v>204</v>
      </c>
      <c r="B225" s="51">
        <v>1160</v>
      </c>
      <c r="C225" s="51" t="s">
        <v>225</v>
      </c>
      <c r="D225" s="21"/>
      <c r="E225" s="80">
        <v>5136</v>
      </c>
      <c r="F225" s="80">
        <v>2617</v>
      </c>
      <c r="G225" s="80">
        <v>7753</v>
      </c>
    </row>
    <row r="226" spans="1:7" s="126" customFormat="1" ht="15.5" x14ac:dyDescent="0.35">
      <c r="A226" s="52" t="s">
        <v>594</v>
      </c>
      <c r="B226" s="52"/>
      <c r="C226" s="52"/>
      <c r="D226" s="49"/>
      <c r="E226" s="81">
        <f>SUM(E203:E225)</f>
        <v>2830943.4887695313</v>
      </c>
      <c r="F226" s="81">
        <f t="shared" ref="F226:G226" si="5">SUM(F203:F225)</f>
        <v>3272967.4375</v>
      </c>
      <c r="G226" s="81">
        <f t="shared" si="5"/>
        <v>6103910.8974609375</v>
      </c>
    </row>
    <row r="227" spans="1:7" ht="15.5" x14ac:dyDescent="0.35">
      <c r="A227" s="21"/>
      <c r="B227" s="21"/>
      <c r="C227" s="21"/>
      <c r="D227" s="21"/>
      <c r="E227" s="82"/>
      <c r="F227" s="82"/>
      <c r="G227" s="82"/>
    </row>
    <row r="228" spans="1:7" ht="15.5" x14ac:dyDescent="0.35">
      <c r="A228" s="51" t="s">
        <v>42</v>
      </c>
      <c r="B228" s="51">
        <v>4201</v>
      </c>
      <c r="C228" s="51" t="s">
        <v>43</v>
      </c>
      <c r="D228" s="21"/>
      <c r="E228" s="80">
        <v>34700</v>
      </c>
      <c r="F228" s="80">
        <v>12483</v>
      </c>
      <c r="G228" s="80">
        <v>47183</v>
      </c>
    </row>
    <row r="229" spans="1:7" ht="15.5" x14ac:dyDescent="0.35">
      <c r="A229" s="51" t="s">
        <v>42</v>
      </c>
      <c r="B229" s="51">
        <v>4202</v>
      </c>
      <c r="C229" s="51" t="s">
        <v>44</v>
      </c>
      <c r="D229" s="21"/>
      <c r="E229" s="80">
        <v>113268.859375</v>
      </c>
      <c r="F229" s="80">
        <v>15692.22265625</v>
      </c>
      <c r="G229" s="80">
        <v>128961.078125</v>
      </c>
    </row>
    <row r="230" spans="1:7" ht="15.5" x14ac:dyDescent="0.35">
      <c r="A230" s="51" t="s">
        <v>42</v>
      </c>
      <c r="B230" s="51">
        <v>4203</v>
      </c>
      <c r="C230" s="51" t="s">
        <v>45</v>
      </c>
      <c r="D230" s="21"/>
      <c r="E230" s="80">
        <v>237251.390625</v>
      </c>
      <c r="F230" s="80">
        <v>132054.890625</v>
      </c>
      <c r="G230" s="80">
        <v>369306.28125</v>
      </c>
    </row>
    <row r="231" spans="1:7" ht="15.5" x14ac:dyDescent="0.35">
      <c r="A231" s="51" t="s">
        <v>42</v>
      </c>
      <c r="B231" s="51">
        <v>4204</v>
      </c>
      <c r="C231" s="51" t="s">
        <v>68</v>
      </c>
      <c r="D231" s="21"/>
      <c r="E231" s="80">
        <v>1175610.375</v>
      </c>
      <c r="F231" s="80">
        <v>850524.3125</v>
      </c>
      <c r="G231" s="80">
        <v>2026134.75</v>
      </c>
    </row>
    <row r="232" spans="1:7" ht="15.5" x14ac:dyDescent="0.35">
      <c r="A232" s="51" t="s">
        <v>42</v>
      </c>
      <c r="B232" s="51">
        <v>4205</v>
      </c>
      <c r="C232" s="51" t="s">
        <v>70</v>
      </c>
      <c r="D232" s="21"/>
      <c r="E232" s="80">
        <v>127412.3125</v>
      </c>
      <c r="F232" s="80">
        <v>73845</v>
      </c>
      <c r="G232" s="80">
        <v>201257.3125</v>
      </c>
    </row>
    <row r="233" spans="1:7" ht="15.5" x14ac:dyDescent="0.35">
      <c r="A233" s="51" t="s">
        <v>42</v>
      </c>
      <c r="B233" s="51">
        <v>4206</v>
      </c>
      <c r="C233" s="51" t="s">
        <v>46</v>
      </c>
      <c r="D233" s="21"/>
      <c r="E233" s="80">
        <v>105000.9375</v>
      </c>
      <c r="F233" s="80">
        <v>3399</v>
      </c>
      <c r="G233" s="80">
        <v>108399.9375</v>
      </c>
    </row>
    <row r="234" spans="1:7" ht="15.5" x14ac:dyDescent="0.35">
      <c r="A234" s="51" t="s">
        <v>42</v>
      </c>
      <c r="B234" s="51">
        <v>4207</v>
      </c>
      <c r="C234" s="51" t="s">
        <v>47</v>
      </c>
      <c r="D234" s="21"/>
      <c r="E234" s="80">
        <v>32788</v>
      </c>
      <c r="F234" s="80">
        <v>33082.94140625</v>
      </c>
      <c r="G234" s="80">
        <v>65870.9453125</v>
      </c>
    </row>
    <row r="235" spans="1:7" ht="15.5" x14ac:dyDescent="0.35">
      <c r="A235" s="51" t="s">
        <v>42</v>
      </c>
      <c r="B235" s="51">
        <v>4211</v>
      </c>
      <c r="C235" s="51" t="s">
        <v>48</v>
      </c>
      <c r="D235" s="21"/>
      <c r="E235" s="80">
        <v>15259</v>
      </c>
      <c r="F235" s="80">
        <v>6660</v>
      </c>
      <c r="G235" s="80">
        <v>21919</v>
      </c>
    </row>
    <row r="236" spans="1:7" ht="15.5" x14ac:dyDescent="0.35">
      <c r="A236" s="51" t="s">
        <v>42</v>
      </c>
      <c r="B236" s="51">
        <v>4212</v>
      </c>
      <c r="C236" s="51" t="s">
        <v>49</v>
      </c>
      <c r="D236" s="21"/>
      <c r="E236" s="80">
        <v>1494</v>
      </c>
      <c r="F236" s="80">
        <v>0</v>
      </c>
      <c r="G236" s="80">
        <v>1494</v>
      </c>
    </row>
    <row r="237" spans="1:7" ht="15.5" x14ac:dyDescent="0.35">
      <c r="A237" s="51" t="s">
        <v>42</v>
      </c>
      <c r="B237" s="51">
        <v>4213</v>
      </c>
      <c r="C237" s="51" t="s">
        <v>50</v>
      </c>
      <c r="D237" s="21"/>
      <c r="E237" s="80">
        <v>58971</v>
      </c>
      <c r="F237" s="80">
        <v>29278</v>
      </c>
      <c r="G237" s="80">
        <v>88249</v>
      </c>
    </row>
    <row r="238" spans="1:7" ht="15.5" x14ac:dyDescent="0.35">
      <c r="A238" s="51" t="s">
        <v>42</v>
      </c>
      <c r="B238" s="51">
        <v>4214</v>
      </c>
      <c r="C238" s="51" t="s">
        <v>51</v>
      </c>
      <c r="D238" s="21"/>
      <c r="E238" s="80">
        <v>1484</v>
      </c>
      <c r="F238" s="80">
        <v>5615</v>
      </c>
      <c r="G238" s="80">
        <v>7099</v>
      </c>
    </row>
    <row r="239" spans="1:7" ht="15.5" x14ac:dyDescent="0.35">
      <c r="A239" s="51" t="s">
        <v>42</v>
      </c>
      <c r="B239" s="51">
        <v>4215</v>
      </c>
      <c r="C239" s="51" t="s">
        <v>52</v>
      </c>
      <c r="D239" s="21"/>
      <c r="E239" s="80">
        <v>180866.609375</v>
      </c>
      <c r="F239" s="80">
        <v>540</v>
      </c>
      <c r="G239" s="80">
        <v>181406.609375</v>
      </c>
    </row>
    <row r="240" spans="1:7" ht="15.5" x14ac:dyDescent="0.35">
      <c r="A240" s="51" t="s">
        <v>42</v>
      </c>
      <c r="B240" s="51">
        <v>4216</v>
      </c>
      <c r="C240" s="51" t="s">
        <v>53</v>
      </c>
      <c r="D240" s="21"/>
      <c r="E240" s="80">
        <v>13178.3876953125</v>
      </c>
      <c r="F240" s="80">
        <v>169</v>
      </c>
      <c r="G240" s="80">
        <v>13347.3876953125</v>
      </c>
    </row>
    <row r="241" spans="1:7" ht="15.5" x14ac:dyDescent="0.35">
      <c r="A241" s="51" t="s">
        <v>42</v>
      </c>
      <c r="B241" s="51">
        <v>4217</v>
      </c>
      <c r="C241" s="51" t="s">
        <v>54</v>
      </c>
      <c r="D241" s="21"/>
      <c r="E241" s="80">
        <v>2777</v>
      </c>
      <c r="F241" s="80">
        <v>321</v>
      </c>
      <c r="G241" s="80">
        <v>3098</v>
      </c>
    </row>
    <row r="242" spans="1:7" ht="15.5" x14ac:dyDescent="0.35">
      <c r="A242" s="51" t="s">
        <v>42</v>
      </c>
      <c r="B242" s="51">
        <v>4218</v>
      </c>
      <c r="C242" s="51" t="s">
        <v>55</v>
      </c>
      <c r="D242" s="21"/>
      <c r="E242" s="80">
        <v>0</v>
      </c>
      <c r="F242" s="80">
        <v>0</v>
      </c>
      <c r="G242" s="80">
        <v>0</v>
      </c>
    </row>
    <row r="243" spans="1:7" ht="15.5" x14ac:dyDescent="0.35">
      <c r="A243" s="51" t="s">
        <v>42</v>
      </c>
      <c r="B243" s="51">
        <v>4219</v>
      </c>
      <c r="C243" s="51" t="s">
        <v>56</v>
      </c>
      <c r="D243" s="21"/>
      <c r="E243" s="80">
        <v>32124.544921875</v>
      </c>
      <c r="F243" s="80">
        <v>57881.9921875</v>
      </c>
      <c r="G243" s="80">
        <v>90006.5390625</v>
      </c>
    </row>
    <row r="244" spans="1:7" ht="15.5" x14ac:dyDescent="0.35">
      <c r="A244" s="51" t="s">
        <v>42</v>
      </c>
      <c r="B244" s="51">
        <v>4220</v>
      </c>
      <c r="C244" s="51" t="s">
        <v>57</v>
      </c>
      <c r="D244" s="21"/>
      <c r="E244" s="80">
        <v>5077</v>
      </c>
      <c r="F244" s="80">
        <v>0</v>
      </c>
      <c r="G244" s="80">
        <v>5077</v>
      </c>
    </row>
    <row r="245" spans="1:7" ht="15.5" x14ac:dyDescent="0.35">
      <c r="A245" s="51" t="s">
        <v>42</v>
      </c>
      <c r="B245" s="51">
        <v>4221</v>
      </c>
      <c r="C245" s="51" t="s">
        <v>58</v>
      </c>
      <c r="D245" s="21"/>
      <c r="E245" s="80">
        <v>8754</v>
      </c>
      <c r="F245" s="80">
        <v>0</v>
      </c>
      <c r="G245" s="80">
        <v>8754</v>
      </c>
    </row>
    <row r="246" spans="1:7" ht="15.5" x14ac:dyDescent="0.35">
      <c r="A246" s="51" t="s">
        <v>42</v>
      </c>
      <c r="B246" s="51">
        <v>4222</v>
      </c>
      <c r="C246" s="51" t="s">
        <v>59</v>
      </c>
      <c r="D246" s="21"/>
      <c r="E246" s="80">
        <v>34341</v>
      </c>
      <c r="F246" s="80">
        <v>4820</v>
      </c>
      <c r="G246" s="80">
        <v>39161</v>
      </c>
    </row>
    <row r="247" spans="1:7" ht="15.5" x14ac:dyDescent="0.35">
      <c r="A247" s="51" t="s">
        <v>42</v>
      </c>
      <c r="B247" s="51">
        <v>4223</v>
      </c>
      <c r="C247" s="51" t="s">
        <v>60</v>
      </c>
      <c r="D247" s="21"/>
      <c r="E247" s="80">
        <v>17889.859375</v>
      </c>
      <c r="F247" s="80">
        <v>2139</v>
      </c>
      <c r="G247" s="80">
        <v>20028.859375</v>
      </c>
    </row>
    <row r="248" spans="1:7" ht="15.5" x14ac:dyDescent="0.35">
      <c r="A248" s="51" t="s">
        <v>42</v>
      </c>
      <c r="B248" s="51">
        <v>4224</v>
      </c>
      <c r="C248" s="51" t="s">
        <v>61</v>
      </c>
      <c r="D248" s="21"/>
      <c r="E248" s="80">
        <v>11206.1591796875</v>
      </c>
      <c r="F248" s="80">
        <v>0</v>
      </c>
      <c r="G248" s="80">
        <v>11206.1591796875</v>
      </c>
    </row>
    <row r="249" spans="1:7" ht="15.5" x14ac:dyDescent="0.35">
      <c r="A249" s="51" t="s">
        <v>42</v>
      </c>
      <c r="B249" s="51">
        <v>4225</v>
      </c>
      <c r="C249" s="51" t="s">
        <v>66</v>
      </c>
      <c r="D249" s="21"/>
      <c r="E249" s="80">
        <v>101280.9609375</v>
      </c>
      <c r="F249" s="80">
        <v>547.40625</v>
      </c>
      <c r="G249" s="80">
        <v>101828.3671875</v>
      </c>
    </row>
    <row r="250" spans="1:7" ht="15.5" x14ac:dyDescent="0.35">
      <c r="A250" s="51" t="s">
        <v>42</v>
      </c>
      <c r="B250" s="51">
        <v>4226</v>
      </c>
      <c r="C250" s="51" t="s">
        <v>62</v>
      </c>
      <c r="D250" s="21"/>
      <c r="E250" s="80">
        <v>1839</v>
      </c>
      <c r="F250" s="80">
        <v>0</v>
      </c>
      <c r="G250" s="80">
        <v>1839</v>
      </c>
    </row>
    <row r="251" spans="1:7" ht="15.5" x14ac:dyDescent="0.35">
      <c r="A251" s="51" t="s">
        <v>42</v>
      </c>
      <c r="B251" s="51">
        <v>4227</v>
      </c>
      <c r="C251" s="51" t="s">
        <v>63</v>
      </c>
      <c r="D251" s="21"/>
      <c r="E251" s="80">
        <v>17852.26171875</v>
      </c>
      <c r="F251" s="80">
        <v>4120</v>
      </c>
      <c r="G251" s="80">
        <v>21972.26171875</v>
      </c>
    </row>
    <row r="252" spans="1:7" ht="15.5" x14ac:dyDescent="0.35">
      <c r="A252" s="51" t="s">
        <v>42</v>
      </c>
      <c r="B252" s="51">
        <v>4228</v>
      </c>
      <c r="C252" s="51" t="s">
        <v>64</v>
      </c>
      <c r="D252" s="21"/>
      <c r="E252" s="80">
        <v>20146</v>
      </c>
      <c r="F252" s="80">
        <v>3618.59375</v>
      </c>
      <c r="G252" s="80">
        <v>23764.59375</v>
      </c>
    </row>
    <row r="253" spans="1:7" s="126" customFormat="1" ht="15.5" x14ac:dyDescent="0.35">
      <c r="A253" s="52" t="s">
        <v>588</v>
      </c>
      <c r="B253" s="52"/>
      <c r="C253" s="52"/>
      <c r="D253" s="49"/>
      <c r="E253" s="81">
        <f>SUM(E228:E252)</f>
        <v>2350572.658203125</v>
      </c>
      <c r="F253" s="81">
        <f t="shared" ref="F253:G253" si="6">SUM(F228:F252)</f>
        <v>1236791.359375</v>
      </c>
      <c r="G253" s="81">
        <f t="shared" si="6"/>
        <v>3587364.08203125</v>
      </c>
    </row>
    <row r="254" spans="1:7" s="126" customFormat="1" ht="15.5" x14ac:dyDescent="0.35">
      <c r="A254" s="50"/>
      <c r="B254" s="50"/>
      <c r="C254" s="50"/>
      <c r="D254" s="49"/>
      <c r="E254" s="127"/>
      <c r="F254" s="127"/>
      <c r="G254" s="127"/>
    </row>
    <row r="255" spans="1:7" ht="15.5" x14ac:dyDescent="0.35">
      <c r="A255" s="51" t="s">
        <v>330</v>
      </c>
      <c r="B255" s="51">
        <v>3801</v>
      </c>
      <c r="C255" s="51" t="s">
        <v>331</v>
      </c>
      <c r="D255" s="21"/>
      <c r="E255" s="80">
        <v>162129.3125</v>
      </c>
      <c r="F255" s="80">
        <v>259307.625</v>
      </c>
      <c r="G255" s="80">
        <v>421436.9375</v>
      </c>
    </row>
    <row r="256" spans="1:7" ht="15.5" x14ac:dyDescent="0.35">
      <c r="A256" s="51" t="s">
        <v>330</v>
      </c>
      <c r="B256" s="51">
        <v>3802</v>
      </c>
      <c r="C256" s="51" t="s">
        <v>351</v>
      </c>
      <c r="D256" s="21"/>
      <c r="E256" s="80">
        <v>56019.2578125</v>
      </c>
      <c r="F256" s="80">
        <v>37731.12109375</v>
      </c>
      <c r="G256" s="80">
        <v>93750.3828125</v>
      </c>
    </row>
    <row r="257" spans="1:7" ht="15.5" x14ac:dyDescent="0.35">
      <c r="A257" s="51" t="s">
        <v>330</v>
      </c>
      <c r="B257" s="51">
        <v>3803</v>
      </c>
      <c r="C257" s="51" t="s">
        <v>354</v>
      </c>
      <c r="D257" s="21"/>
      <c r="E257" s="80">
        <v>444254.625</v>
      </c>
      <c r="F257" s="80">
        <v>29949.626953125</v>
      </c>
      <c r="G257" s="80">
        <v>474204.25</v>
      </c>
    </row>
    <row r="258" spans="1:7" ht="15.5" x14ac:dyDescent="0.35">
      <c r="A258" s="51" t="s">
        <v>330</v>
      </c>
      <c r="B258" s="51">
        <v>3804</v>
      </c>
      <c r="C258" s="51" t="s">
        <v>332</v>
      </c>
      <c r="D258" s="21"/>
      <c r="E258" s="80">
        <v>374697.40625</v>
      </c>
      <c r="F258" s="80">
        <v>777912.625</v>
      </c>
      <c r="G258" s="80">
        <v>1152610</v>
      </c>
    </row>
    <row r="259" spans="1:7" ht="15.5" x14ac:dyDescent="0.35">
      <c r="A259" s="51" t="s">
        <v>330</v>
      </c>
      <c r="B259" s="51">
        <v>3805</v>
      </c>
      <c r="C259" s="51" t="s">
        <v>333</v>
      </c>
      <c r="D259" s="21"/>
      <c r="E259" s="80">
        <v>294801.25</v>
      </c>
      <c r="F259" s="80">
        <v>94696.109375</v>
      </c>
      <c r="G259" s="80">
        <v>389497.34375</v>
      </c>
    </row>
    <row r="260" spans="1:7" ht="15.5" x14ac:dyDescent="0.35">
      <c r="A260" s="51" t="s">
        <v>330</v>
      </c>
      <c r="B260" s="51">
        <v>3806</v>
      </c>
      <c r="C260" s="51" t="s">
        <v>334</v>
      </c>
      <c r="D260" s="21"/>
      <c r="E260" s="80">
        <v>255308.625</v>
      </c>
      <c r="F260" s="80">
        <v>19269.333984375</v>
      </c>
      <c r="G260" s="80">
        <v>274577.96875</v>
      </c>
    </row>
    <row r="261" spans="1:7" ht="15.5" x14ac:dyDescent="0.35">
      <c r="A261" s="51" t="s">
        <v>330</v>
      </c>
      <c r="B261" s="51">
        <v>3807</v>
      </c>
      <c r="C261" s="51" t="s">
        <v>335</v>
      </c>
      <c r="D261" s="21"/>
      <c r="E261" s="80">
        <v>291090.5</v>
      </c>
      <c r="F261" s="80">
        <v>260234.359375</v>
      </c>
      <c r="G261" s="80">
        <v>551324.875</v>
      </c>
    </row>
    <row r="262" spans="1:7" ht="15.5" x14ac:dyDescent="0.35">
      <c r="A262" s="51" t="s">
        <v>330</v>
      </c>
      <c r="B262" s="51">
        <v>3808</v>
      </c>
      <c r="C262" s="51" t="s">
        <v>336</v>
      </c>
      <c r="D262" s="21"/>
      <c r="E262" s="80">
        <v>62461.45703125</v>
      </c>
      <c r="F262" s="80">
        <v>31486.01171875</v>
      </c>
      <c r="G262" s="80">
        <v>93947.46875</v>
      </c>
    </row>
    <row r="263" spans="1:7" s="126" customFormat="1" ht="15.5" x14ac:dyDescent="0.35">
      <c r="A263" s="51" t="s">
        <v>330</v>
      </c>
      <c r="B263" s="51">
        <v>3811</v>
      </c>
      <c r="C263" s="51" t="s">
        <v>337</v>
      </c>
      <c r="D263" s="49"/>
      <c r="E263" s="80">
        <v>105899.0703125</v>
      </c>
      <c r="F263" s="80">
        <v>4417</v>
      </c>
      <c r="G263" s="80">
        <v>110316.0703125</v>
      </c>
    </row>
    <row r="264" spans="1:7" ht="15.5" x14ac:dyDescent="0.35">
      <c r="A264" s="51" t="s">
        <v>330</v>
      </c>
      <c r="B264" s="51">
        <v>3812</v>
      </c>
      <c r="C264" s="51" t="s">
        <v>338</v>
      </c>
      <c r="D264" s="21"/>
      <c r="E264" s="80">
        <v>764</v>
      </c>
      <c r="F264" s="80">
        <v>541</v>
      </c>
      <c r="G264" s="80">
        <v>1305</v>
      </c>
    </row>
    <row r="265" spans="1:7" ht="15.5" x14ac:dyDescent="0.35">
      <c r="A265" s="51" t="s">
        <v>330</v>
      </c>
      <c r="B265" s="51">
        <v>3813</v>
      </c>
      <c r="C265" s="51" t="s">
        <v>339</v>
      </c>
      <c r="D265" s="21"/>
      <c r="E265" s="80">
        <v>81645.984375</v>
      </c>
      <c r="F265" s="80">
        <v>38982.58984375</v>
      </c>
      <c r="G265" s="80">
        <v>120628.578125</v>
      </c>
    </row>
    <row r="266" spans="1:7" ht="15.5" x14ac:dyDescent="0.35">
      <c r="A266" s="51" t="s">
        <v>330</v>
      </c>
      <c r="B266" s="51">
        <v>3814</v>
      </c>
      <c r="C266" s="51" t="s">
        <v>340</v>
      </c>
      <c r="D266" s="21"/>
      <c r="E266" s="80">
        <v>95722</v>
      </c>
      <c r="F266" s="80">
        <v>25779</v>
      </c>
      <c r="G266" s="80">
        <v>121501</v>
      </c>
    </row>
    <row r="267" spans="1:7" ht="15.5" x14ac:dyDescent="0.35">
      <c r="A267" s="51" t="s">
        <v>330</v>
      </c>
      <c r="B267" s="51">
        <v>3815</v>
      </c>
      <c r="C267" s="51" t="s">
        <v>341</v>
      </c>
      <c r="D267" s="21"/>
      <c r="E267" s="80">
        <v>3949.798828125</v>
      </c>
      <c r="F267" s="80">
        <v>44931.421875</v>
      </c>
      <c r="G267" s="80">
        <v>48881.21875</v>
      </c>
    </row>
    <row r="268" spans="1:7" ht="15.5" x14ac:dyDescent="0.35">
      <c r="A268" s="51" t="s">
        <v>330</v>
      </c>
      <c r="B268" s="51">
        <v>3816</v>
      </c>
      <c r="C268" s="51" t="s">
        <v>342</v>
      </c>
      <c r="D268" s="21"/>
      <c r="E268" s="80">
        <v>13049</v>
      </c>
      <c r="F268" s="80">
        <v>4468.853515625</v>
      </c>
      <c r="G268" s="80">
        <v>17517.853515625</v>
      </c>
    </row>
    <row r="269" spans="1:7" ht="15.5" x14ac:dyDescent="0.35">
      <c r="A269" s="51" t="s">
        <v>330</v>
      </c>
      <c r="B269" s="51">
        <v>3817</v>
      </c>
      <c r="C269" s="51" t="s">
        <v>356</v>
      </c>
      <c r="D269" s="21"/>
      <c r="E269" s="80">
        <v>130514.859375</v>
      </c>
      <c r="F269" s="80">
        <v>2274</v>
      </c>
      <c r="G269" s="80">
        <v>132788.859375</v>
      </c>
    </row>
    <row r="270" spans="1:7" ht="15.5" x14ac:dyDescent="0.35">
      <c r="A270" s="51" t="s">
        <v>330</v>
      </c>
      <c r="B270" s="51">
        <v>3818</v>
      </c>
      <c r="C270" s="51" t="s">
        <v>343</v>
      </c>
      <c r="D270" s="21"/>
      <c r="E270" s="80">
        <v>115037.28125</v>
      </c>
      <c r="F270" s="80">
        <v>40618.94921875</v>
      </c>
      <c r="G270" s="80">
        <v>155656.234375</v>
      </c>
    </row>
    <row r="271" spans="1:7" ht="15.5" x14ac:dyDescent="0.35">
      <c r="A271" s="51" t="s">
        <v>330</v>
      </c>
      <c r="B271" s="51">
        <v>3819</v>
      </c>
      <c r="C271" s="51" t="s">
        <v>344</v>
      </c>
      <c r="D271" s="21"/>
      <c r="E271" s="80">
        <v>8014</v>
      </c>
      <c r="F271" s="80">
        <v>445.46340942382813</v>
      </c>
      <c r="G271" s="80">
        <v>8459.4638671875</v>
      </c>
    </row>
    <row r="272" spans="1:7" ht="15.5" x14ac:dyDescent="0.35">
      <c r="A272" s="51" t="s">
        <v>330</v>
      </c>
      <c r="B272" s="51">
        <v>3820</v>
      </c>
      <c r="C272" s="51" t="s">
        <v>345</v>
      </c>
      <c r="D272" s="21"/>
      <c r="E272" s="80">
        <v>39256.80078125</v>
      </c>
      <c r="F272" s="80">
        <v>24340.22265625</v>
      </c>
      <c r="G272" s="80">
        <v>63597.0234375</v>
      </c>
    </row>
    <row r="273" spans="1:7" ht="15.5" x14ac:dyDescent="0.35">
      <c r="A273" s="51" t="s">
        <v>330</v>
      </c>
      <c r="B273" s="51">
        <v>3821</v>
      </c>
      <c r="C273" s="51" t="s">
        <v>346</v>
      </c>
      <c r="D273" s="21"/>
      <c r="E273" s="80">
        <v>18745</v>
      </c>
      <c r="F273" s="80">
        <v>5463.37060546875</v>
      </c>
      <c r="G273" s="80">
        <v>24208.37109375</v>
      </c>
    </row>
    <row r="274" spans="1:7" ht="15.5" x14ac:dyDescent="0.35">
      <c r="A274" s="51" t="s">
        <v>330</v>
      </c>
      <c r="B274" s="51">
        <v>3822</v>
      </c>
      <c r="C274" s="51" t="s">
        <v>347</v>
      </c>
      <c r="D274" s="21"/>
      <c r="E274" s="80">
        <v>3985</v>
      </c>
      <c r="F274" s="80">
        <v>0</v>
      </c>
      <c r="G274" s="80">
        <v>3985</v>
      </c>
    </row>
    <row r="275" spans="1:7" ht="15.5" x14ac:dyDescent="0.35">
      <c r="A275" s="51" t="s">
        <v>330</v>
      </c>
      <c r="B275" s="51">
        <v>3823</v>
      </c>
      <c r="C275" s="51" t="s">
        <v>348</v>
      </c>
      <c r="D275" s="21"/>
      <c r="E275" s="80">
        <v>1069</v>
      </c>
      <c r="F275" s="80">
        <v>0</v>
      </c>
      <c r="G275" s="80">
        <v>1069</v>
      </c>
    </row>
    <row r="276" spans="1:7" ht="15.5" x14ac:dyDescent="0.35">
      <c r="A276" s="51" t="s">
        <v>330</v>
      </c>
      <c r="B276" s="51">
        <v>3824</v>
      </c>
      <c r="C276" s="51" t="s">
        <v>349</v>
      </c>
      <c r="D276" s="21"/>
      <c r="E276" s="80">
        <v>29328.798828125</v>
      </c>
      <c r="F276" s="80">
        <v>4413</v>
      </c>
      <c r="G276" s="80">
        <v>33741.796875</v>
      </c>
    </row>
    <row r="277" spans="1:7" ht="15.5" x14ac:dyDescent="0.35">
      <c r="A277" s="51" t="s">
        <v>330</v>
      </c>
      <c r="B277" s="51">
        <v>3825</v>
      </c>
      <c r="C277" s="51" t="s">
        <v>350</v>
      </c>
      <c r="D277" s="21"/>
      <c r="E277" s="80">
        <v>77216.40625</v>
      </c>
      <c r="F277" s="80">
        <v>29794.14453125</v>
      </c>
      <c r="G277" s="80">
        <v>107010.5546875</v>
      </c>
    </row>
    <row r="278" spans="1:7" s="126" customFormat="1" ht="15.5" x14ac:dyDescent="0.35">
      <c r="A278" s="52" t="s">
        <v>596</v>
      </c>
      <c r="B278" s="52"/>
      <c r="C278" s="52"/>
      <c r="D278" s="49"/>
      <c r="E278" s="81">
        <f>SUM(E255:E277)</f>
        <v>2664959.43359375</v>
      </c>
      <c r="F278" s="81">
        <f t="shared" ref="F278:G278" si="7">SUM(F255:F277)</f>
        <v>1737055.8281555176</v>
      </c>
      <c r="G278" s="81">
        <f t="shared" si="7"/>
        <v>4402015.2509765625</v>
      </c>
    </row>
    <row r="279" spans="1:7" s="126" customFormat="1" ht="15.5" x14ac:dyDescent="0.35">
      <c r="A279" s="50"/>
      <c r="B279" s="50"/>
      <c r="C279" s="50"/>
      <c r="D279" s="49"/>
      <c r="E279" s="127"/>
      <c r="F279" s="127"/>
      <c r="G279" s="127"/>
    </row>
    <row r="280" spans="1:7" ht="15.5" x14ac:dyDescent="0.35">
      <c r="A280" s="51" t="s">
        <v>73</v>
      </c>
      <c r="B280" s="51">
        <v>3401</v>
      </c>
      <c r="C280" s="51" t="s">
        <v>74</v>
      </c>
      <c r="D280" s="21"/>
      <c r="E280" s="80">
        <v>81222.5625</v>
      </c>
      <c r="F280" s="80">
        <v>91479.515625</v>
      </c>
      <c r="G280" s="80">
        <v>172702.078125</v>
      </c>
    </row>
    <row r="281" spans="1:7" ht="15.5" x14ac:dyDescent="0.35">
      <c r="A281" s="51" t="s">
        <v>73</v>
      </c>
      <c r="B281" s="51">
        <v>3403</v>
      </c>
      <c r="C281" s="51" t="s">
        <v>75</v>
      </c>
      <c r="D281" s="21"/>
      <c r="E281" s="80">
        <v>301144.09375</v>
      </c>
      <c r="F281" s="80">
        <v>167785.203125</v>
      </c>
      <c r="G281" s="80">
        <v>468929.28125</v>
      </c>
    </row>
    <row r="282" spans="1:7" ht="15.5" x14ac:dyDescent="0.35">
      <c r="A282" s="51" t="s">
        <v>73</v>
      </c>
      <c r="B282" s="51">
        <v>3405</v>
      </c>
      <c r="C282" s="51" t="s">
        <v>76</v>
      </c>
      <c r="D282" s="21"/>
      <c r="E282" s="80">
        <v>515342.9375</v>
      </c>
      <c r="F282" s="80">
        <v>53228.2734375</v>
      </c>
      <c r="G282" s="80">
        <v>568571.1875</v>
      </c>
    </row>
    <row r="283" spans="1:7" ht="15.5" x14ac:dyDescent="0.35">
      <c r="A283" s="51" t="s">
        <v>73</v>
      </c>
      <c r="B283" s="51">
        <v>3407</v>
      </c>
      <c r="C283" s="51" t="s">
        <v>77</v>
      </c>
      <c r="D283" s="21"/>
      <c r="E283" s="80">
        <v>183368.25</v>
      </c>
      <c r="F283" s="80">
        <v>82068.9765625</v>
      </c>
      <c r="G283" s="80">
        <v>265437.21875</v>
      </c>
    </row>
    <row r="284" spans="1:7" ht="15.5" x14ac:dyDescent="0.35">
      <c r="A284" s="51" t="s">
        <v>73</v>
      </c>
      <c r="B284" s="51">
        <v>3411</v>
      </c>
      <c r="C284" s="51" t="s">
        <v>78</v>
      </c>
      <c r="D284" s="21"/>
      <c r="E284" s="80">
        <v>298106.15625</v>
      </c>
      <c r="F284" s="80">
        <v>47169.390625</v>
      </c>
      <c r="G284" s="80">
        <v>345275.53125</v>
      </c>
    </row>
    <row r="285" spans="1:7" ht="15.5" x14ac:dyDescent="0.35">
      <c r="A285" s="51" t="s">
        <v>73</v>
      </c>
      <c r="B285" s="51">
        <v>3412</v>
      </c>
      <c r="C285" s="51" t="s">
        <v>79</v>
      </c>
      <c r="D285" s="21"/>
      <c r="E285" s="80">
        <v>16805</v>
      </c>
      <c r="F285" s="80">
        <v>148</v>
      </c>
      <c r="G285" s="80">
        <v>16953</v>
      </c>
    </row>
    <row r="286" spans="1:7" ht="15.5" x14ac:dyDescent="0.35">
      <c r="A286" s="51" t="s">
        <v>73</v>
      </c>
      <c r="B286" s="51">
        <v>3413</v>
      </c>
      <c r="C286" s="51" t="s">
        <v>80</v>
      </c>
      <c r="D286" s="21"/>
      <c r="E286" s="80">
        <v>45008.53125</v>
      </c>
      <c r="F286" s="80">
        <v>4667.20947265625</v>
      </c>
      <c r="G286" s="80">
        <v>49675.73828125</v>
      </c>
    </row>
    <row r="287" spans="1:7" ht="15.5" x14ac:dyDescent="0.35">
      <c r="A287" s="51" t="s">
        <v>73</v>
      </c>
      <c r="B287" s="51">
        <v>3414</v>
      </c>
      <c r="C287" s="51" t="s">
        <v>81</v>
      </c>
      <c r="D287" s="21"/>
      <c r="E287" s="80">
        <v>14743.0068359375</v>
      </c>
      <c r="F287" s="80">
        <v>9354.7314453125</v>
      </c>
      <c r="G287" s="80">
        <v>24097.73828125</v>
      </c>
    </row>
    <row r="288" spans="1:7" ht="15.5" x14ac:dyDescent="0.35">
      <c r="A288" s="51" t="s">
        <v>73</v>
      </c>
      <c r="B288" s="51">
        <v>3415</v>
      </c>
      <c r="C288" s="51" t="s">
        <v>82</v>
      </c>
      <c r="D288" s="21"/>
      <c r="E288" s="80">
        <v>43088.91015625</v>
      </c>
      <c r="F288" s="80">
        <v>995</v>
      </c>
      <c r="G288" s="80">
        <v>44083.91015625</v>
      </c>
    </row>
    <row r="289" spans="1:7" ht="15.5" x14ac:dyDescent="0.35">
      <c r="A289" s="51" t="s">
        <v>73</v>
      </c>
      <c r="B289" s="51">
        <v>3416</v>
      </c>
      <c r="C289" s="51" t="s">
        <v>83</v>
      </c>
      <c r="D289" s="21"/>
      <c r="E289" s="80">
        <v>14587.240234375</v>
      </c>
      <c r="F289" s="80">
        <v>13112.4873046875</v>
      </c>
      <c r="G289" s="80">
        <v>27699.7265625</v>
      </c>
    </row>
    <row r="290" spans="1:7" ht="15.5" x14ac:dyDescent="0.35">
      <c r="A290" s="51" t="s">
        <v>73</v>
      </c>
      <c r="B290" s="51">
        <v>3417</v>
      </c>
      <c r="C290" s="51" t="s">
        <v>84</v>
      </c>
      <c r="D290" s="21"/>
      <c r="E290" s="80">
        <v>15803</v>
      </c>
      <c r="F290" s="80">
        <v>79</v>
      </c>
      <c r="G290" s="80">
        <v>15882</v>
      </c>
    </row>
    <row r="291" spans="1:7" ht="15.5" x14ac:dyDescent="0.35">
      <c r="A291" s="51" t="s">
        <v>73</v>
      </c>
      <c r="B291" s="51">
        <v>3418</v>
      </c>
      <c r="C291" s="51" t="s">
        <v>85</v>
      </c>
      <c r="D291" s="21"/>
      <c r="E291" s="80">
        <v>10601</v>
      </c>
      <c r="F291" s="80">
        <v>17699.072265625</v>
      </c>
      <c r="G291" s="80">
        <v>28300.072265625</v>
      </c>
    </row>
    <row r="292" spans="1:7" ht="15.5" x14ac:dyDescent="0.35">
      <c r="A292" s="51" t="s">
        <v>73</v>
      </c>
      <c r="B292" s="51">
        <v>3419</v>
      </c>
      <c r="C292" s="51" t="s">
        <v>87</v>
      </c>
      <c r="D292" s="21"/>
      <c r="E292" s="80">
        <v>4453.716796875</v>
      </c>
      <c r="F292" s="80">
        <v>854</v>
      </c>
      <c r="G292" s="80">
        <v>5307.716796875</v>
      </c>
    </row>
    <row r="293" spans="1:7" ht="15.5" x14ac:dyDescent="0.35">
      <c r="A293" s="51" t="s">
        <v>73</v>
      </c>
      <c r="B293" s="51">
        <v>3420</v>
      </c>
      <c r="C293" s="51" t="s">
        <v>88</v>
      </c>
      <c r="D293" s="21"/>
      <c r="E293" s="80">
        <v>177501.140625</v>
      </c>
      <c r="F293" s="80">
        <v>40026.328125</v>
      </c>
      <c r="G293" s="80">
        <v>217527.46875</v>
      </c>
    </row>
    <row r="294" spans="1:7" ht="15.5" x14ac:dyDescent="0.35">
      <c r="A294" s="51" t="s">
        <v>73</v>
      </c>
      <c r="B294" s="51">
        <v>3421</v>
      </c>
      <c r="C294" s="51" t="s">
        <v>89</v>
      </c>
      <c r="D294" s="21"/>
      <c r="E294" s="80">
        <v>352787.34375</v>
      </c>
      <c r="F294" s="80">
        <v>18054.5625</v>
      </c>
      <c r="G294" s="80">
        <v>370841.90625</v>
      </c>
    </row>
    <row r="295" spans="1:7" ht="15.5" x14ac:dyDescent="0.35">
      <c r="A295" s="51" t="s">
        <v>73</v>
      </c>
      <c r="B295" s="51">
        <v>3422</v>
      </c>
      <c r="C295" s="51" t="s">
        <v>90</v>
      </c>
      <c r="D295" s="21"/>
      <c r="E295" s="80">
        <v>37146.828125</v>
      </c>
      <c r="F295" s="80">
        <v>5450.94140625</v>
      </c>
      <c r="G295" s="80">
        <v>42597.76953125</v>
      </c>
    </row>
    <row r="296" spans="1:7" ht="15.5" x14ac:dyDescent="0.35">
      <c r="A296" s="51" t="s">
        <v>73</v>
      </c>
      <c r="B296" s="51">
        <v>3423</v>
      </c>
      <c r="C296" s="51" t="s">
        <v>91</v>
      </c>
      <c r="D296" s="21"/>
      <c r="E296" s="80">
        <v>7734</v>
      </c>
      <c r="F296" s="80">
        <v>525.5941162109375</v>
      </c>
      <c r="G296" s="80">
        <v>8259.59375</v>
      </c>
    </row>
    <row r="297" spans="1:7" ht="15.5" x14ac:dyDescent="0.35">
      <c r="A297" s="51" t="s">
        <v>73</v>
      </c>
      <c r="B297" s="51">
        <v>3424</v>
      </c>
      <c r="C297" s="51" t="s">
        <v>92</v>
      </c>
      <c r="D297" s="21"/>
      <c r="E297" s="80">
        <v>5118</v>
      </c>
      <c r="F297" s="80">
        <v>1599.7823486328125</v>
      </c>
      <c r="G297" s="80">
        <v>6717.7822265625</v>
      </c>
    </row>
    <row r="298" spans="1:7" ht="15.5" x14ac:dyDescent="0.35">
      <c r="A298" s="51" t="s">
        <v>73</v>
      </c>
      <c r="B298" s="51">
        <v>3425</v>
      </c>
      <c r="C298" s="51" t="s">
        <v>93</v>
      </c>
      <c r="D298" s="21"/>
      <c r="E298" s="80">
        <v>3062.416748046875</v>
      </c>
      <c r="F298" s="80">
        <v>12</v>
      </c>
      <c r="G298" s="80">
        <v>3074.416748046875</v>
      </c>
    </row>
    <row r="299" spans="1:7" ht="15.5" x14ac:dyDescent="0.35">
      <c r="A299" s="51" t="s">
        <v>73</v>
      </c>
      <c r="B299" s="51">
        <v>3426</v>
      </c>
      <c r="C299" s="51" t="s">
        <v>94</v>
      </c>
      <c r="D299" s="21"/>
      <c r="E299" s="80">
        <v>2164</v>
      </c>
      <c r="F299" s="80">
        <v>0</v>
      </c>
      <c r="G299" s="80">
        <v>2164</v>
      </c>
    </row>
    <row r="300" spans="1:7" ht="15.5" x14ac:dyDescent="0.35">
      <c r="A300" s="51" t="s">
        <v>73</v>
      </c>
      <c r="B300" s="51">
        <v>3427</v>
      </c>
      <c r="C300" s="51" t="s">
        <v>95</v>
      </c>
      <c r="D300" s="21"/>
      <c r="E300" s="80">
        <v>31549.10546875</v>
      </c>
      <c r="F300" s="80">
        <v>41536.41796875</v>
      </c>
      <c r="G300" s="80">
        <v>73085.5234375</v>
      </c>
    </row>
    <row r="301" spans="1:7" ht="15.5" x14ac:dyDescent="0.35">
      <c r="A301" s="51" t="s">
        <v>73</v>
      </c>
      <c r="B301" s="51">
        <v>3428</v>
      </c>
      <c r="C301" s="51" t="s">
        <v>96</v>
      </c>
      <c r="D301" s="21"/>
      <c r="E301" s="80">
        <v>11621</v>
      </c>
      <c r="F301" s="80">
        <v>3194</v>
      </c>
      <c r="G301" s="80">
        <v>14815</v>
      </c>
    </row>
    <row r="302" spans="1:7" ht="15.5" x14ac:dyDescent="0.35">
      <c r="A302" s="51" t="s">
        <v>73</v>
      </c>
      <c r="B302" s="51">
        <v>3429</v>
      </c>
      <c r="C302" s="51" t="s">
        <v>97</v>
      </c>
      <c r="D302" s="21"/>
      <c r="E302" s="80">
        <v>6309</v>
      </c>
      <c r="F302" s="80">
        <v>234</v>
      </c>
      <c r="G302" s="80">
        <v>6543</v>
      </c>
    </row>
    <row r="303" spans="1:7" ht="15.5" x14ac:dyDescent="0.35">
      <c r="A303" s="51" t="s">
        <v>73</v>
      </c>
      <c r="B303" s="51">
        <v>3430</v>
      </c>
      <c r="C303" s="51" t="s">
        <v>99</v>
      </c>
      <c r="D303" s="21"/>
      <c r="E303" s="80">
        <v>4394</v>
      </c>
      <c r="F303" s="80">
        <v>140</v>
      </c>
      <c r="G303" s="80">
        <v>4534</v>
      </c>
    </row>
    <row r="304" spans="1:7" ht="15.5" x14ac:dyDescent="0.35">
      <c r="A304" s="51" t="s">
        <v>73</v>
      </c>
      <c r="B304" s="51">
        <v>3431</v>
      </c>
      <c r="C304" s="51" t="s">
        <v>100</v>
      </c>
      <c r="D304" s="21"/>
      <c r="E304" s="80">
        <v>56153.8984375</v>
      </c>
      <c r="F304" s="80">
        <v>8866.58984375</v>
      </c>
      <c r="G304" s="80">
        <v>65020.48828125</v>
      </c>
    </row>
    <row r="305" spans="1:7" ht="15.5" x14ac:dyDescent="0.35">
      <c r="A305" s="51" t="s">
        <v>73</v>
      </c>
      <c r="B305" s="51">
        <v>3432</v>
      </c>
      <c r="C305" s="51" t="s">
        <v>101</v>
      </c>
      <c r="D305" s="21"/>
      <c r="E305" s="80">
        <v>8470.689453125</v>
      </c>
      <c r="F305" s="80">
        <v>28297</v>
      </c>
      <c r="G305" s="80">
        <v>36767.69140625</v>
      </c>
    </row>
    <row r="306" spans="1:7" ht="15.5" x14ac:dyDescent="0.35">
      <c r="A306" s="51" t="s">
        <v>73</v>
      </c>
      <c r="B306" s="51">
        <v>3433</v>
      </c>
      <c r="C306" s="51" t="s">
        <v>102</v>
      </c>
      <c r="D306" s="21"/>
      <c r="E306" s="80">
        <v>20970.44921875</v>
      </c>
      <c r="F306" s="80">
        <v>0</v>
      </c>
      <c r="G306" s="80">
        <v>20970.44921875</v>
      </c>
    </row>
    <row r="307" spans="1:7" ht="15.5" x14ac:dyDescent="0.35">
      <c r="A307" s="51" t="s">
        <v>73</v>
      </c>
      <c r="B307" s="51">
        <v>3434</v>
      </c>
      <c r="C307" s="51" t="s">
        <v>103</v>
      </c>
      <c r="D307" s="21"/>
      <c r="E307" s="80">
        <v>77922.140625</v>
      </c>
      <c r="F307" s="80">
        <v>2904</v>
      </c>
      <c r="G307" s="80">
        <v>80826.140625</v>
      </c>
    </row>
    <row r="308" spans="1:7" ht="15.5" x14ac:dyDescent="0.35">
      <c r="A308" s="51" t="s">
        <v>73</v>
      </c>
      <c r="B308" s="51">
        <v>3435</v>
      </c>
      <c r="C308" s="51" t="s">
        <v>104</v>
      </c>
      <c r="D308" s="21"/>
      <c r="E308" s="80">
        <v>47724.34375</v>
      </c>
      <c r="F308" s="80">
        <v>8216</v>
      </c>
      <c r="G308" s="80">
        <v>55940.34375</v>
      </c>
    </row>
    <row r="309" spans="1:7" ht="15.5" x14ac:dyDescent="0.35">
      <c r="A309" s="51" t="s">
        <v>73</v>
      </c>
      <c r="B309" s="51">
        <v>3436</v>
      </c>
      <c r="C309" s="51" t="s">
        <v>105</v>
      </c>
      <c r="D309" s="21"/>
      <c r="E309" s="80">
        <v>43156.8984375</v>
      </c>
      <c r="F309" s="80">
        <v>3369.021484375</v>
      </c>
      <c r="G309" s="80">
        <v>46525.91796875</v>
      </c>
    </row>
    <row r="310" spans="1:7" ht="15.5" x14ac:dyDescent="0.35">
      <c r="A310" s="51" t="s">
        <v>73</v>
      </c>
      <c r="B310" s="51">
        <v>3437</v>
      </c>
      <c r="C310" s="51" t="s">
        <v>106</v>
      </c>
      <c r="D310" s="21"/>
      <c r="E310" s="80">
        <v>52042.44921875</v>
      </c>
      <c r="F310" s="80">
        <v>25884.140625</v>
      </c>
      <c r="G310" s="80">
        <v>77926.5859375</v>
      </c>
    </row>
    <row r="311" spans="1:7" ht="15.5" x14ac:dyDescent="0.35">
      <c r="A311" s="51" t="s">
        <v>73</v>
      </c>
      <c r="B311" s="51">
        <v>3438</v>
      </c>
      <c r="C311" s="51" t="s">
        <v>107</v>
      </c>
      <c r="D311" s="21"/>
      <c r="E311" s="80">
        <v>31131.138671875</v>
      </c>
      <c r="F311" s="80">
        <v>5327</v>
      </c>
      <c r="G311" s="80">
        <v>36458.13671875</v>
      </c>
    </row>
    <row r="312" spans="1:7" ht="15.5" x14ac:dyDescent="0.35">
      <c r="A312" s="51" t="s">
        <v>73</v>
      </c>
      <c r="B312" s="51">
        <v>3439</v>
      </c>
      <c r="C312" s="51" t="s">
        <v>108</v>
      </c>
      <c r="D312" s="21"/>
      <c r="E312" s="80">
        <v>69032.328125</v>
      </c>
      <c r="F312" s="80">
        <v>14198</v>
      </c>
      <c r="G312" s="80">
        <v>83230.328125</v>
      </c>
    </row>
    <row r="313" spans="1:7" ht="15.5" x14ac:dyDescent="0.35">
      <c r="A313" s="51" t="s">
        <v>73</v>
      </c>
      <c r="B313" s="51">
        <v>3440</v>
      </c>
      <c r="C313" s="51" t="s">
        <v>109</v>
      </c>
      <c r="D313" s="21"/>
      <c r="E313" s="80">
        <v>118668.203125</v>
      </c>
      <c r="F313" s="80">
        <v>19406</v>
      </c>
      <c r="G313" s="80">
        <v>138074.203125</v>
      </c>
    </row>
    <row r="314" spans="1:7" ht="15.5" x14ac:dyDescent="0.35">
      <c r="A314" s="51" t="s">
        <v>73</v>
      </c>
      <c r="B314" s="51">
        <v>3441</v>
      </c>
      <c r="C314" s="51" t="s">
        <v>110</v>
      </c>
      <c r="D314" s="21"/>
      <c r="E314" s="80">
        <v>30087</v>
      </c>
      <c r="F314" s="80">
        <v>2981</v>
      </c>
      <c r="G314" s="80">
        <v>33068</v>
      </c>
    </row>
    <row r="315" spans="1:7" ht="15.5" x14ac:dyDescent="0.35">
      <c r="A315" s="51" t="s">
        <v>73</v>
      </c>
      <c r="B315" s="51">
        <v>3442</v>
      </c>
      <c r="C315" s="51" t="s">
        <v>111</v>
      </c>
      <c r="D315" s="21"/>
      <c r="E315" s="80">
        <v>34828.4296875</v>
      </c>
      <c r="F315" s="80">
        <v>115</v>
      </c>
      <c r="G315" s="80">
        <v>34943.4296875</v>
      </c>
    </row>
    <row r="316" spans="1:7" ht="15.5" x14ac:dyDescent="0.35">
      <c r="A316" s="51" t="s">
        <v>73</v>
      </c>
      <c r="B316" s="51">
        <v>3443</v>
      </c>
      <c r="C316" s="51" t="s">
        <v>112</v>
      </c>
      <c r="D316" s="21"/>
      <c r="E316" s="80">
        <v>68526</v>
      </c>
      <c r="F316" s="80">
        <v>0</v>
      </c>
      <c r="G316" s="80">
        <v>68526</v>
      </c>
    </row>
    <row r="317" spans="1:7" ht="15.5" x14ac:dyDescent="0.35">
      <c r="A317" s="51" t="s">
        <v>73</v>
      </c>
      <c r="B317" s="51">
        <v>3446</v>
      </c>
      <c r="C317" s="51" t="s">
        <v>113</v>
      </c>
      <c r="D317" s="21"/>
      <c r="E317" s="80">
        <v>86507.71875</v>
      </c>
      <c r="F317" s="80">
        <v>144062.140625</v>
      </c>
      <c r="G317" s="80">
        <v>230569.859375</v>
      </c>
    </row>
    <row r="318" spans="1:7" ht="15.5" x14ac:dyDescent="0.35">
      <c r="A318" s="51" t="s">
        <v>73</v>
      </c>
      <c r="B318" s="51">
        <v>3447</v>
      </c>
      <c r="C318" s="51" t="s">
        <v>114</v>
      </c>
      <c r="D318" s="21"/>
      <c r="E318" s="80">
        <v>5887</v>
      </c>
      <c r="F318" s="80">
        <v>0</v>
      </c>
      <c r="G318" s="80">
        <v>5887</v>
      </c>
    </row>
    <row r="319" spans="1:7" ht="15.5" x14ac:dyDescent="0.35">
      <c r="A319" s="51" t="s">
        <v>73</v>
      </c>
      <c r="B319" s="51">
        <v>3448</v>
      </c>
      <c r="C319" s="51" t="s">
        <v>115</v>
      </c>
      <c r="D319" s="21"/>
      <c r="E319" s="80">
        <v>16369.8583984375</v>
      </c>
      <c r="F319" s="80">
        <v>88684.65625</v>
      </c>
      <c r="G319" s="80">
        <v>105054.515625</v>
      </c>
    </row>
    <row r="320" spans="1:7" ht="15.5" x14ac:dyDescent="0.35">
      <c r="A320" s="51" t="s">
        <v>73</v>
      </c>
      <c r="B320" s="51">
        <v>3449</v>
      </c>
      <c r="C320" s="51" t="s">
        <v>116</v>
      </c>
      <c r="D320" s="21"/>
      <c r="E320" s="80">
        <v>7517.88671875</v>
      </c>
      <c r="F320" s="80">
        <v>839</v>
      </c>
      <c r="G320" s="80">
        <v>8356.88671875</v>
      </c>
    </row>
    <row r="321" spans="1:7" ht="15.5" x14ac:dyDescent="0.35">
      <c r="A321" s="51" t="s">
        <v>73</v>
      </c>
      <c r="B321" s="51">
        <v>3450</v>
      </c>
      <c r="C321" s="51" t="s">
        <v>117</v>
      </c>
      <c r="D321" s="21"/>
      <c r="E321" s="80">
        <v>3238</v>
      </c>
      <c r="F321" s="80">
        <v>9642</v>
      </c>
      <c r="G321" s="80">
        <v>12880</v>
      </c>
    </row>
    <row r="322" spans="1:7" ht="15.5" x14ac:dyDescent="0.35">
      <c r="A322" s="51" t="s">
        <v>73</v>
      </c>
      <c r="B322" s="51">
        <v>3451</v>
      </c>
      <c r="C322" s="51" t="s">
        <v>118</v>
      </c>
      <c r="D322" s="21"/>
      <c r="E322" s="80">
        <v>81504.3203125</v>
      </c>
      <c r="F322" s="80">
        <v>47572.9453125</v>
      </c>
      <c r="G322" s="80">
        <v>129077.265625</v>
      </c>
    </row>
    <row r="323" spans="1:7" ht="15.5" x14ac:dyDescent="0.35">
      <c r="A323" s="51" t="s">
        <v>73</v>
      </c>
      <c r="B323" s="51">
        <v>3452</v>
      </c>
      <c r="C323" s="51" t="s">
        <v>119</v>
      </c>
      <c r="D323" s="21"/>
      <c r="E323" s="80">
        <v>15198.4736328125</v>
      </c>
      <c r="F323" s="80">
        <v>209</v>
      </c>
      <c r="G323" s="80">
        <v>15407.4736328125</v>
      </c>
    </row>
    <row r="324" spans="1:7" ht="15.5" x14ac:dyDescent="0.35">
      <c r="A324" s="51" t="s">
        <v>73</v>
      </c>
      <c r="B324" s="51">
        <v>3453</v>
      </c>
      <c r="C324" s="51" t="s">
        <v>120</v>
      </c>
      <c r="D324" s="21"/>
      <c r="E324" s="80">
        <v>119756.1328125</v>
      </c>
      <c r="F324" s="80">
        <v>8913</v>
      </c>
      <c r="G324" s="80">
        <v>128669.1328125</v>
      </c>
    </row>
    <row r="325" spans="1:7" ht="15.5" x14ac:dyDescent="0.35">
      <c r="A325" s="51" t="s">
        <v>73</v>
      </c>
      <c r="B325" s="51">
        <v>3454</v>
      </c>
      <c r="C325" s="51" t="s">
        <v>121</v>
      </c>
      <c r="D325" s="21"/>
      <c r="E325" s="80">
        <v>21490.65234375</v>
      </c>
      <c r="F325" s="80">
        <v>1324.5</v>
      </c>
      <c r="G325" s="80">
        <v>22815.15234375</v>
      </c>
    </row>
    <row r="326" spans="1:7" s="126" customFormat="1" ht="15.5" x14ac:dyDescent="0.35">
      <c r="A326" s="52" t="s">
        <v>589</v>
      </c>
      <c r="B326" s="52"/>
      <c r="C326" s="52"/>
      <c r="D326" s="49"/>
      <c r="E326" s="81">
        <f>SUM(E280:E325)</f>
        <v>3199845.2517089844</v>
      </c>
      <c r="F326" s="81">
        <f t="shared" ref="F326:G326" si="8">SUM(F280:F325)</f>
        <v>1020225.48046875</v>
      </c>
      <c r="G326" s="81">
        <f t="shared" si="8"/>
        <v>4220070.6608886719</v>
      </c>
    </row>
    <row r="327" spans="1:7" s="126" customFormat="1" ht="15.5" x14ac:dyDescent="0.35">
      <c r="A327" s="50"/>
      <c r="B327" s="50"/>
      <c r="C327" s="50"/>
      <c r="D327" s="49"/>
      <c r="E327" s="127"/>
      <c r="F327" s="127"/>
      <c r="G327" s="127"/>
    </row>
    <row r="328" spans="1:7" ht="15.5" x14ac:dyDescent="0.35">
      <c r="A328" s="51" t="s">
        <v>422</v>
      </c>
      <c r="B328" s="51">
        <v>3001</v>
      </c>
      <c r="C328" s="51" t="s">
        <v>423</v>
      </c>
      <c r="D328" s="21"/>
      <c r="E328" s="80">
        <v>130126.1171875</v>
      </c>
      <c r="F328" s="80">
        <v>91968.6796875</v>
      </c>
      <c r="G328" s="80">
        <v>222094.796875</v>
      </c>
    </row>
    <row r="329" spans="1:7" ht="15.5" x14ac:dyDescent="0.35">
      <c r="A329" s="51" t="s">
        <v>422</v>
      </c>
      <c r="B329" s="51">
        <v>3002</v>
      </c>
      <c r="C329" s="51" t="s">
        <v>470</v>
      </c>
      <c r="D329" s="21"/>
      <c r="E329" s="80">
        <v>293610.84375</v>
      </c>
      <c r="F329" s="80">
        <v>161640.15625</v>
      </c>
      <c r="G329" s="80">
        <v>455251</v>
      </c>
    </row>
    <row r="330" spans="1:7" ht="15.5" x14ac:dyDescent="0.35">
      <c r="A330" s="51" t="s">
        <v>422</v>
      </c>
      <c r="B330" s="51">
        <v>3003</v>
      </c>
      <c r="C330" s="51" t="s">
        <v>424</v>
      </c>
      <c r="D330" s="21"/>
      <c r="E330" s="80">
        <v>348682.3125</v>
      </c>
      <c r="F330" s="80">
        <v>228510.953125</v>
      </c>
      <c r="G330" s="80">
        <v>577193.25</v>
      </c>
    </row>
    <row r="331" spans="1:7" ht="15.5" x14ac:dyDescent="0.35">
      <c r="A331" s="51" t="s">
        <v>422</v>
      </c>
      <c r="B331" s="51">
        <v>3004</v>
      </c>
      <c r="C331" s="51" t="s">
        <v>425</v>
      </c>
      <c r="D331" s="21"/>
      <c r="E331" s="80">
        <v>483347.90625</v>
      </c>
      <c r="F331" s="80">
        <v>120122.3828125</v>
      </c>
      <c r="G331" s="80">
        <v>603470.3125</v>
      </c>
    </row>
    <row r="332" spans="1:7" ht="15.5" x14ac:dyDescent="0.35">
      <c r="A332" s="51" t="s">
        <v>422</v>
      </c>
      <c r="B332" s="51">
        <v>3005</v>
      </c>
      <c r="C332" s="51" t="s">
        <v>478</v>
      </c>
      <c r="D332" s="21"/>
      <c r="E332" s="80">
        <v>601373.3125</v>
      </c>
      <c r="F332" s="80">
        <v>547370.3125</v>
      </c>
      <c r="G332" s="80">
        <v>1148743.625</v>
      </c>
    </row>
    <row r="333" spans="1:7" ht="15.5" x14ac:dyDescent="0.35">
      <c r="A333" s="51" t="s">
        <v>422</v>
      </c>
      <c r="B333" s="51">
        <v>3006</v>
      </c>
      <c r="C333" s="51" t="s">
        <v>426</v>
      </c>
      <c r="D333" s="21"/>
      <c r="E333" s="80">
        <v>227336.03125</v>
      </c>
      <c r="F333" s="80">
        <v>62967.59765625</v>
      </c>
      <c r="G333" s="80">
        <v>290303.625</v>
      </c>
    </row>
    <row r="334" spans="1:7" ht="15.5" x14ac:dyDescent="0.35">
      <c r="A334" s="51" t="s">
        <v>422</v>
      </c>
      <c r="B334" s="51">
        <v>3007</v>
      </c>
      <c r="C334" s="51" t="s">
        <v>427</v>
      </c>
      <c r="D334" s="21"/>
      <c r="E334" s="80">
        <v>228294.796875</v>
      </c>
      <c r="F334" s="80">
        <v>71876.4609375</v>
      </c>
      <c r="G334" s="80">
        <v>300171.25</v>
      </c>
    </row>
    <row r="335" spans="1:7" ht="15.5" x14ac:dyDescent="0.35">
      <c r="A335" s="51" t="s">
        <v>422</v>
      </c>
      <c r="B335" s="51">
        <v>3011</v>
      </c>
      <c r="C335" s="51" t="s">
        <v>428</v>
      </c>
      <c r="D335" s="21"/>
      <c r="E335" s="80">
        <v>24544.521484375</v>
      </c>
      <c r="F335" s="80">
        <v>14370</v>
      </c>
      <c r="G335" s="80">
        <v>38914.51953125</v>
      </c>
    </row>
    <row r="336" spans="1:7" ht="15.5" x14ac:dyDescent="0.35">
      <c r="A336" s="51" t="s">
        <v>422</v>
      </c>
      <c r="B336" s="51">
        <v>3012</v>
      </c>
      <c r="C336" s="51" t="s">
        <v>429</v>
      </c>
      <c r="D336" s="21"/>
      <c r="E336" s="80">
        <v>7340</v>
      </c>
      <c r="F336" s="80">
        <v>0</v>
      </c>
      <c r="G336" s="80">
        <v>7340</v>
      </c>
    </row>
    <row r="337" spans="1:7" ht="15.5" x14ac:dyDescent="0.35">
      <c r="A337" s="51" t="s">
        <v>422</v>
      </c>
      <c r="B337" s="51">
        <v>3013</v>
      </c>
      <c r="C337" s="51" t="s">
        <v>430</v>
      </c>
      <c r="D337" s="21"/>
      <c r="E337" s="80">
        <v>9778.5205078125</v>
      </c>
      <c r="F337" s="80">
        <v>0</v>
      </c>
      <c r="G337" s="80">
        <v>9778.5205078125</v>
      </c>
    </row>
    <row r="338" spans="1:7" ht="15.5" x14ac:dyDescent="0.35">
      <c r="A338" s="51" t="s">
        <v>422</v>
      </c>
      <c r="B338" s="51">
        <v>3014</v>
      </c>
      <c r="C338" s="51" t="s">
        <v>488</v>
      </c>
      <c r="D338" s="21"/>
      <c r="E338" s="80">
        <v>153117.75</v>
      </c>
      <c r="F338" s="80">
        <v>64184.82421875</v>
      </c>
      <c r="G338" s="80">
        <v>217302.578125</v>
      </c>
    </row>
    <row r="339" spans="1:7" ht="15.5" x14ac:dyDescent="0.35">
      <c r="A339" s="51" t="s">
        <v>422</v>
      </c>
      <c r="B339" s="51">
        <v>3015</v>
      </c>
      <c r="C339" s="51" t="s">
        <v>431</v>
      </c>
      <c r="D339" s="21"/>
      <c r="E339" s="80">
        <v>0</v>
      </c>
      <c r="F339" s="80">
        <v>0</v>
      </c>
      <c r="G339" s="80">
        <v>0</v>
      </c>
    </row>
    <row r="340" spans="1:7" ht="15.5" x14ac:dyDescent="0.35">
      <c r="A340" s="51" t="s">
        <v>422</v>
      </c>
      <c r="B340" s="51">
        <v>3016</v>
      </c>
      <c r="C340" s="51" t="s">
        <v>432</v>
      </c>
      <c r="D340" s="21"/>
      <c r="E340" s="80">
        <v>18808.283203125</v>
      </c>
      <c r="F340" s="80">
        <v>0</v>
      </c>
      <c r="G340" s="80">
        <v>18808.283203125</v>
      </c>
    </row>
    <row r="341" spans="1:7" ht="15.5" x14ac:dyDescent="0.35">
      <c r="A341" s="51" t="s">
        <v>422</v>
      </c>
      <c r="B341" s="51">
        <v>3017</v>
      </c>
      <c r="C341" s="51" t="s">
        <v>433</v>
      </c>
      <c r="D341" s="21"/>
      <c r="E341" s="80">
        <v>20551.724609375</v>
      </c>
      <c r="F341" s="80">
        <v>8</v>
      </c>
      <c r="G341" s="80">
        <v>20559.724609375</v>
      </c>
    </row>
    <row r="342" spans="1:7" ht="15.5" x14ac:dyDescent="0.35">
      <c r="A342" s="51" t="s">
        <v>422</v>
      </c>
      <c r="B342" s="51">
        <v>3018</v>
      </c>
      <c r="C342" s="51" t="s">
        <v>435</v>
      </c>
      <c r="D342" s="21"/>
      <c r="E342" s="80">
        <v>2857</v>
      </c>
      <c r="F342" s="80">
        <v>355</v>
      </c>
      <c r="G342" s="80">
        <v>3212</v>
      </c>
    </row>
    <row r="343" spans="1:7" ht="15.5" x14ac:dyDescent="0.35">
      <c r="A343" s="51" t="s">
        <v>422</v>
      </c>
      <c r="B343" s="51">
        <v>3019</v>
      </c>
      <c r="C343" s="51" t="s">
        <v>436</v>
      </c>
      <c r="D343" s="21"/>
      <c r="E343" s="80">
        <v>168975.921875</v>
      </c>
      <c r="F343" s="80">
        <v>62004</v>
      </c>
      <c r="G343" s="80">
        <v>230979.921875</v>
      </c>
    </row>
    <row r="344" spans="1:7" ht="15.5" x14ac:dyDescent="0.35">
      <c r="A344" s="51" t="s">
        <v>422</v>
      </c>
      <c r="B344" s="51">
        <v>3020</v>
      </c>
      <c r="C344" s="51" t="s">
        <v>473</v>
      </c>
      <c r="D344" s="21"/>
      <c r="E344" s="80">
        <v>346987.875</v>
      </c>
      <c r="F344" s="80">
        <v>168532.078125</v>
      </c>
      <c r="G344" s="80">
        <v>515519.9375</v>
      </c>
    </row>
    <row r="345" spans="1:7" ht="15.5" x14ac:dyDescent="0.35">
      <c r="A345" s="51" t="s">
        <v>422</v>
      </c>
      <c r="B345" s="51">
        <v>3021</v>
      </c>
      <c r="C345" s="51" t="s">
        <v>437</v>
      </c>
      <c r="D345" s="21"/>
      <c r="E345" s="80">
        <v>208698.578125</v>
      </c>
      <c r="F345" s="80">
        <v>345</v>
      </c>
      <c r="G345" s="80">
        <v>209043.578125</v>
      </c>
    </row>
    <row r="346" spans="1:7" ht="15.5" x14ac:dyDescent="0.35">
      <c r="A346" s="51" t="s">
        <v>422</v>
      </c>
      <c r="B346" s="51">
        <v>3022</v>
      </c>
      <c r="C346" s="51" t="s">
        <v>438</v>
      </c>
      <c r="D346" s="21"/>
      <c r="E346" s="80">
        <v>84918.84375</v>
      </c>
      <c r="F346" s="80">
        <v>60266.3671875</v>
      </c>
      <c r="G346" s="80">
        <v>145185.21875</v>
      </c>
    </row>
    <row r="347" spans="1:7" ht="15.5" x14ac:dyDescent="0.35">
      <c r="A347" s="51" t="s">
        <v>422</v>
      </c>
      <c r="B347" s="51">
        <v>3023</v>
      </c>
      <c r="C347" s="51" t="s">
        <v>439</v>
      </c>
      <c r="D347" s="21"/>
      <c r="E347" s="80">
        <v>51597.3359375</v>
      </c>
      <c r="F347" s="80">
        <v>5281</v>
      </c>
      <c r="G347" s="80">
        <v>56878.3359375</v>
      </c>
    </row>
    <row r="348" spans="1:7" ht="15.5" x14ac:dyDescent="0.35">
      <c r="A348" s="51" t="s">
        <v>422</v>
      </c>
      <c r="B348" s="51">
        <v>3024</v>
      </c>
      <c r="C348" s="51" t="s">
        <v>440</v>
      </c>
      <c r="D348" s="21"/>
      <c r="E348" s="80">
        <v>1254380.75</v>
      </c>
      <c r="F348" s="80">
        <v>1918171.625</v>
      </c>
      <c r="G348" s="80">
        <v>3172552.25</v>
      </c>
    </row>
    <row r="349" spans="1:7" ht="15.5" x14ac:dyDescent="0.35">
      <c r="A349" s="51" t="s">
        <v>422</v>
      </c>
      <c r="B349" s="51">
        <v>3025</v>
      </c>
      <c r="C349" s="51" t="s">
        <v>480</v>
      </c>
      <c r="D349" s="21"/>
      <c r="E349" s="80">
        <v>864578.3125</v>
      </c>
      <c r="F349" s="80">
        <v>20805</v>
      </c>
      <c r="G349" s="80">
        <v>885383.3125</v>
      </c>
    </row>
    <row r="350" spans="1:7" ht="15.5" x14ac:dyDescent="0.35">
      <c r="A350" s="51" t="s">
        <v>422</v>
      </c>
      <c r="B350" s="51">
        <v>3026</v>
      </c>
      <c r="C350" s="51" t="s">
        <v>476</v>
      </c>
      <c r="D350" s="21"/>
      <c r="E350" s="80">
        <v>49481.359375</v>
      </c>
      <c r="F350" s="80">
        <v>44810.33984375</v>
      </c>
      <c r="G350" s="80">
        <v>94291.703125</v>
      </c>
    </row>
    <row r="351" spans="1:7" s="126" customFormat="1" ht="15.5" x14ac:dyDescent="0.35">
      <c r="A351" s="51" t="s">
        <v>422</v>
      </c>
      <c r="B351" s="51">
        <v>3027</v>
      </c>
      <c r="C351" s="51" t="s">
        <v>441</v>
      </c>
      <c r="D351" s="49"/>
      <c r="E351" s="80">
        <v>16362.712890625</v>
      </c>
      <c r="F351" s="80">
        <v>6873</v>
      </c>
      <c r="G351" s="80">
        <v>23235.712890625</v>
      </c>
    </row>
    <row r="352" spans="1:7" ht="15.5" x14ac:dyDescent="0.35">
      <c r="A352" s="51" t="s">
        <v>422</v>
      </c>
      <c r="B352" s="51">
        <v>3028</v>
      </c>
      <c r="C352" s="51" t="s">
        <v>442</v>
      </c>
      <c r="D352" s="21"/>
      <c r="E352" s="80">
        <v>2385</v>
      </c>
      <c r="F352" s="80">
        <v>47685.65625</v>
      </c>
      <c r="G352" s="80">
        <v>50070.65625</v>
      </c>
    </row>
    <row r="353" spans="1:7" s="126" customFormat="1" ht="15.5" x14ac:dyDescent="0.35">
      <c r="A353" s="51" t="s">
        <v>422</v>
      </c>
      <c r="B353" s="51">
        <v>3029</v>
      </c>
      <c r="C353" s="51" t="s">
        <v>443</v>
      </c>
      <c r="D353" s="49"/>
      <c r="E353" s="80">
        <v>194744.890625</v>
      </c>
      <c r="F353" s="80">
        <v>66011</v>
      </c>
      <c r="G353" s="80">
        <v>260755.890625</v>
      </c>
    </row>
    <row r="354" spans="1:7" ht="15.5" x14ac:dyDescent="0.35">
      <c r="A354" s="51" t="s">
        <v>422</v>
      </c>
      <c r="B354" s="51">
        <v>3030</v>
      </c>
      <c r="C354" s="51" t="s">
        <v>484</v>
      </c>
      <c r="D354" s="21"/>
      <c r="E354" s="80">
        <v>585079.875</v>
      </c>
      <c r="F354" s="80">
        <v>122864.6484375</v>
      </c>
      <c r="G354" s="80">
        <v>707944.5</v>
      </c>
    </row>
    <row r="355" spans="1:7" s="126" customFormat="1" ht="15.5" x14ac:dyDescent="0.35">
      <c r="A355" s="51" t="s">
        <v>422</v>
      </c>
      <c r="B355" s="51">
        <v>3031</v>
      </c>
      <c r="C355" s="51" t="s">
        <v>444</v>
      </c>
      <c r="D355" s="49"/>
      <c r="E355" s="80">
        <v>50000.671875</v>
      </c>
      <c r="F355" s="80">
        <v>194</v>
      </c>
      <c r="G355" s="80">
        <v>50194.671875</v>
      </c>
    </row>
    <row r="356" spans="1:7" ht="15.5" x14ac:dyDescent="0.35">
      <c r="A356" s="51" t="s">
        <v>422</v>
      </c>
      <c r="B356" s="51">
        <v>3032</v>
      </c>
      <c r="C356" s="51" t="s">
        <v>445</v>
      </c>
      <c r="D356" s="21"/>
      <c r="E356" s="80">
        <v>17789.5390625</v>
      </c>
      <c r="F356" s="80">
        <v>0</v>
      </c>
      <c r="G356" s="80">
        <v>17789.5390625</v>
      </c>
    </row>
    <row r="357" spans="1:7" ht="15.5" x14ac:dyDescent="0.35">
      <c r="A357" s="51" t="s">
        <v>422</v>
      </c>
      <c r="B357" s="51">
        <v>3033</v>
      </c>
      <c r="C357" s="51" t="s">
        <v>446</v>
      </c>
      <c r="D357" s="21"/>
      <c r="E357" s="80">
        <v>1426051.625</v>
      </c>
      <c r="F357" s="80">
        <v>1522519.25</v>
      </c>
      <c r="G357" s="80">
        <v>2948571</v>
      </c>
    </row>
    <row r="358" spans="1:7" ht="15.5" x14ac:dyDescent="0.35">
      <c r="A358" s="51" t="s">
        <v>422</v>
      </c>
      <c r="B358" s="51">
        <v>3034</v>
      </c>
      <c r="C358" s="51" t="s">
        <v>448</v>
      </c>
      <c r="D358" s="21"/>
      <c r="E358" s="80">
        <v>30917.818359375</v>
      </c>
      <c r="F358" s="80">
        <v>34238.90234375</v>
      </c>
      <c r="G358" s="80">
        <v>65156.71875</v>
      </c>
    </row>
    <row r="359" spans="1:7" ht="15.5" x14ac:dyDescent="0.35">
      <c r="A359" s="51" t="s">
        <v>422</v>
      </c>
      <c r="B359" s="51">
        <v>3035</v>
      </c>
      <c r="C359" s="51" t="s">
        <v>449</v>
      </c>
      <c r="D359" s="21"/>
      <c r="E359" s="80">
        <v>94709.265625</v>
      </c>
      <c r="F359" s="80">
        <v>100701.1640625</v>
      </c>
      <c r="G359" s="80">
        <v>195410.4375</v>
      </c>
    </row>
    <row r="360" spans="1:7" ht="15.5" x14ac:dyDescent="0.35">
      <c r="A360" s="51" t="s">
        <v>422</v>
      </c>
      <c r="B360" s="51">
        <v>3036</v>
      </c>
      <c r="C360" s="51" t="s">
        <v>450</v>
      </c>
      <c r="D360" s="21"/>
      <c r="E360" s="80">
        <v>62753.8359375</v>
      </c>
      <c r="F360" s="80">
        <v>177326.265625</v>
      </c>
      <c r="G360" s="80">
        <v>240080.109375</v>
      </c>
    </row>
    <row r="361" spans="1:7" ht="15.5" x14ac:dyDescent="0.35">
      <c r="A361" s="51" t="s">
        <v>422</v>
      </c>
      <c r="B361" s="51">
        <v>3037</v>
      </c>
      <c r="C361" s="51" t="s">
        <v>451</v>
      </c>
      <c r="D361" s="21"/>
      <c r="E361" s="80">
        <v>29922.30078125</v>
      </c>
      <c r="F361" s="80">
        <v>502</v>
      </c>
      <c r="G361" s="80">
        <v>30424.30078125</v>
      </c>
    </row>
    <row r="362" spans="1:7" ht="15.5" x14ac:dyDescent="0.35">
      <c r="A362" s="51" t="s">
        <v>422</v>
      </c>
      <c r="B362" s="51">
        <v>3038</v>
      </c>
      <c r="C362" s="51" t="s">
        <v>452</v>
      </c>
      <c r="D362" s="21"/>
      <c r="E362" s="80">
        <v>73126</v>
      </c>
      <c r="F362" s="80">
        <v>0</v>
      </c>
      <c r="G362" s="80">
        <v>73126</v>
      </c>
    </row>
    <row r="363" spans="1:7" ht="15.5" x14ac:dyDescent="0.35">
      <c r="A363" s="51" t="s">
        <v>422</v>
      </c>
      <c r="B363" s="51">
        <v>3039</v>
      </c>
      <c r="C363" s="51" t="s">
        <v>453</v>
      </c>
      <c r="D363" s="21"/>
      <c r="E363" s="80">
        <v>18864.146484375</v>
      </c>
      <c r="F363" s="80">
        <v>1427.39013671875</v>
      </c>
      <c r="G363" s="80">
        <v>20291.537109375</v>
      </c>
    </row>
    <row r="364" spans="1:7" ht="15.5" x14ac:dyDescent="0.35">
      <c r="A364" s="51" t="s">
        <v>422</v>
      </c>
      <c r="B364" s="51">
        <v>3040</v>
      </c>
      <c r="C364" s="51" t="s">
        <v>455</v>
      </c>
      <c r="D364" s="21"/>
      <c r="E364" s="80">
        <v>30776.98046875</v>
      </c>
      <c r="F364" s="80">
        <v>9181.6337890625</v>
      </c>
      <c r="G364" s="80">
        <v>39958.61328125</v>
      </c>
    </row>
    <row r="365" spans="1:7" ht="15.5" x14ac:dyDescent="0.35">
      <c r="A365" s="51" t="s">
        <v>422</v>
      </c>
      <c r="B365" s="51">
        <v>3041</v>
      </c>
      <c r="C365" s="51" t="s">
        <v>456</v>
      </c>
      <c r="D365" s="21"/>
      <c r="E365" s="80">
        <v>133124.359375</v>
      </c>
      <c r="F365" s="80">
        <v>4238.7802734375</v>
      </c>
      <c r="G365" s="80">
        <v>137363.140625</v>
      </c>
    </row>
    <row r="366" spans="1:7" ht="15.5" x14ac:dyDescent="0.35">
      <c r="A366" s="51" t="s">
        <v>422</v>
      </c>
      <c r="B366" s="51">
        <v>3042</v>
      </c>
      <c r="C366" s="51" t="s">
        <v>457</v>
      </c>
      <c r="D366" s="21"/>
      <c r="E366" s="80">
        <v>267745.65625</v>
      </c>
      <c r="F366" s="80">
        <v>16830.1953125</v>
      </c>
      <c r="G366" s="80">
        <v>284575.84375</v>
      </c>
    </row>
    <row r="367" spans="1:7" ht="15.5" x14ac:dyDescent="0.35">
      <c r="A367" s="51" t="s">
        <v>422</v>
      </c>
      <c r="B367" s="51">
        <v>3043</v>
      </c>
      <c r="C367" s="51" t="s">
        <v>458</v>
      </c>
      <c r="D367" s="21"/>
      <c r="E367" s="80">
        <v>28028.939453125</v>
      </c>
      <c r="F367" s="80">
        <v>30739.21875</v>
      </c>
      <c r="G367" s="80">
        <v>58768.15625</v>
      </c>
    </row>
    <row r="368" spans="1:7" ht="15.5" x14ac:dyDescent="0.35">
      <c r="A368" s="51" t="s">
        <v>422</v>
      </c>
      <c r="B368" s="51">
        <v>3044</v>
      </c>
      <c r="C368" s="51" t="s">
        <v>459</v>
      </c>
      <c r="D368" s="21"/>
      <c r="E368" s="80">
        <v>208720.234375</v>
      </c>
      <c r="F368" s="80">
        <v>23215.845703125</v>
      </c>
      <c r="G368" s="80">
        <v>231936.078125</v>
      </c>
    </row>
    <row r="369" spans="1:7" ht="15.5" x14ac:dyDescent="0.35">
      <c r="A369" s="51" t="s">
        <v>422</v>
      </c>
      <c r="B369" s="51">
        <v>3045</v>
      </c>
      <c r="C369" s="51" t="s">
        <v>460</v>
      </c>
      <c r="D369" s="21"/>
      <c r="E369" s="80">
        <v>22452.681640625</v>
      </c>
      <c r="F369" s="80">
        <v>1423</v>
      </c>
      <c r="G369" s="80">
        <v>23875.681640625</v>
      </c>
    </row>
    <row r="370" spans="1:7" ht="15.5" x14ac:dyDescent="0.35">
      <c r="A370" s="51" t="s">
        <v>422</v>
      </c>
      <c r="B370" s="51">
        <v>3046</v>
      </c>
      <c r="C370" s="51" t="s">
        <v>461</v>
      </c>
      <c r="D370" s="21"/>
      <c r="E370" s="80">
        <v>84057.2734375</v>
      </c>
      <c r="F370" s="80">
        <v>1263</v>
      </c>
      <c r="G370" s="80">
        <v>85320.2734375</v>
      </c>
    </row>
    <row r="371" spans="1:7" ht="15.5" x14ac:dyDescent="0.35">
      <c r="A371" s="51" t="s">
        <v>422</v>
      </c>
      <c r="B371" s="51">
        <v>3047</v>
      </c>
      <c r="C371" s="51" t="s">
        <v>462</v>
      </c>
      <c r="D371" s="21"/>
      <c r="E371" s="80">
        <v>50013</v>
      </c>
      <c r="F371" s="80">
        <v>58956.4609375</v>
      </c>
      <c r="G371" s="80">
        <v>108969.4609375</v>
      </c>
    </row>
    <row r="372" spans="1:7" ht="15.5" x14ac:dyDescent="0.35">
      <c r="A372" s="51" t="s">
        <v>422</v>
      </c>
      <c r="B372" s="51">
        <v>3048</v>
      </c>
      <c r="C372" s="51" t="s">
        <v>463</v>
      </c>
      <c r="D372" s="21"/>
      <c r="E372" s="80">
        <v>43973</v>
      </c>
      <c r="F372" s="80">
        <v>11468</v>
      </c>
      <c r="G372" s="80">
        <v>55441</v>
      </c>
    </row>
    <row r="373" spans="1:7" ht="15.5" x14ac:dyDescent="0.35">
      <c r="A373" s="51" t="s">
        <v>422</v>
      </c>
      <c r="B373" s="51">
        <v>3049</v>
      </c>
      <c r="C373" s="51" t="s">
        <v>464</v>
      </c>
      <c r="D373" s="21"/>
      <c r="E373" s="80">
        <v>73167.9921875</v>
      </c>
      <c r="F373" s="80">
        <v>18084</v>
      </c>
      <c r="G373" s="80">
        <v>91251.9921875</v>
      </c>
    </row>
    <row r="374" spans="1:7" ht="15.5" x14ac:dyDescent="0.35">
      <c r="A374" s="51" t="s">
        <v>422</v>
      </c>
      <c r="B374" s="51">
        <v>3050</v>
      </c>
      <c r="C374" s="51" t="s">
        <v>465</v>
      </c>
      <c r="D374" s="21"/>
      <c r="E374" s="80">
        <v>18607</v>
      </c>
      <c r="F374" s="80">
        <v>0</v>
      </c>
      <c r="G374" s="80">
        <v>18607</v>
      </c>
    </row>
    <row r="375" spans="1:7" ht="15.5" x14ac:dyDescent="0.35">
      <c r="A375" s="51" t="s">
        <v>422</v>
      </c>
      <c r="B375" s="51">
        <v>3051</v>
      </c>
      <c r="C375" s="51" t="s">
        <v>466</v>
      </c>
      <c r="D375" s="21"/>
      <c r="E375" s="80">
        <v>4573</v>
      </c>
      <c r="F375" s="80">
        <v>698</v>
      </c>
      <c r="G375" s="80">
        <v>5271</v>
      </c>
    </row>
    <row r="376" spans="1:7" ht="15.5" x14ac:dyDescent="0.35">
      <c r="A376" s="51" t="s">
        <v>422</v>
      </c>
      <c r="B376" s="51">
        <v>3052</v>
      </c>
      <c r="C376" s="51" t="s">
        <v>467</v>
      </c>
      <c r="D376" s="21"/>
      <c r="E376" s="80">
        <v>9976.533203125</v>
      </c>
      <c r="F376" s="80">
        <v>4765.70703125</v>
      </c>
      <c r="G376" s="80">
        <v>14742.240234375</v>
      </c>
    </row>
    <row r="377" spans="1:7" ht="15.5" x14ac:dyDescent="0.35">
      <c r="A377" s="51" t="s">
        <v>422</v>
      </c>
      <c r="B377" s="51">
        <v>3053</v>
      </c>
      <c r="C377" s="51" t="s">
        <v>468</v>
      </c>
      <c r="D377" s="21"/>
      <c r="E377" s="80">
        <v>160832.796875</v>
      </c>
      <c r="F377" s="80">
        <v>188</v>
      </c>
      <c r="G377" s="80">
        <v>161020.796875</v>
      </c>
    </row>
    <row r="378" spans="1:7" ht="15.5" x14ac:dyDescent="0.35">
      <c r="A378" s="51" t="s">
        <v>422</v>
      </c>
      <c r="B378" s="51">
        <v>3054</v>
      </c>
      <c r="C378" s="51" t="s">
        <v>469</v>
      </c>
      <c r="D378" s="21"/>
      <c r="E378" s="80">
        <v>6103</v>
      </c>
      <c r="F378" s="80">
        <v>3422</v>
      </c>
      <c r="G378" s="80">
        <v>9525</v>
      </c>
    </row>
    <row r="379" spans="1:7" s="126" customFormat="1" ht="15.5" x14ac:dyDescent="0.35">
      <c r="A379" s="52" t="s">
        <v>597</v>
      </c>
      <c r="B379" s="52"/>
      <c r="C379" s="52"/>
      <c r="D379" s="49"/>
      <c r="E379" s="81">
        <f>SUM(E328:E378)</f>
        <v>9324248.2255859375</v>
      </c>
      <c r="F379" s="81">
        <f t="shared" ref="F379:G379" si="9">SUM(F328:F378)</f>
        <v>5908406.8959960938</v>
      </c>
      <c r="G379" s="81">
        <f t="shared" si="9"/>
        <v>15232655.094726563</v>
      </c>
    </row>
    <row r="380" spans="1:7" s="126" customFormat="1" ht="15.5" x14ac:dyDescent="0.35">
      <c r="A380" s="50"/>
      <c r="B380" s="50"/>
      <c r="C380" s="50"/>
      <c r="D380" s="50"/>
      <c r="E380" s="127"/>
      <c r="F380" s="127"/>
      <c r="G380" s="127"/>
    </row>
    <row r="381" spans="1:7" s="126" customFormat="1" ht="15.5" x14ac:dyDescent="0.35">
      <c r="A381" s="52" t="s">
        <v>618</v>
      </c>
      <c r="B381" s="52">
        <v>301</v>
      </c>
      <c r="C381" s="52" t="s">
        <v>203</v>
      </c>
      <c r="D381" s="50"/>
      <c r="E381" s="81">
        <v>14231707</v>
      </c>
      <c r="F381" s="81">
        <v>10012462</v>
      </c>
      <c r="G381" s="81">
        <v>24244168</v>
      </c>
    </row>
    <row r="382" spans="1:7" s="126" customFormat="1" ht="15.5" x14ac:dyDescent="0.35">
      <c r="A382" s="50"/>
      <c r="B382" s="50"/>
      <c r="C382" s="50"/>
      <c r="D382" s="50"/>
      <c r="E382" s="127"/>
      <c r="F382" s="127"/>
      <c r="G382" s="127"/>
    </row>
    <row r="383" spans="1:7" s="126" customFormat="1" ht="15.5" x14ac:dyDescent="0.35">
      <c r="A383" s="52" t="s">
        <v>611</v>
      </c>
      <c r="B383" s="52"/>
      <c r="C383" s="52"/>
      <c r="D383" s="49"/>
      <c r="E383" s="120">
        <v>120157</v>
      </c>
      <c r="F383" s="120">
        <v>5657</v>
      </c>
      <c r="G383" s="120">
        <f>SUM(E383:F383)</f>
        <v>125814</v>
      </c>
    </row>
    <row r="384" spans="1:7" ht="15.5" x14ac:dyDescent="0.35">
      <c r="A384" s="21"/>
      <c r="B384" s="21"/>
      <c r="C384" s="21"/>
      <c r="D384" s="21"/>
      <c r="E384" s="82"/>
      <c r="F384" s="82"/>
      <c r="G384" s="82"/>
    </row>
    <row r="385" spans="1:7" s="126" customFormat="1" ht="15.5" x14ac:dyDescent="0.35">
      <c r="A385" s="52" t="s">
        <v>587</v>
      </c>
      <c r="B385" s="52"/>
      <c r="C385" s="52"/>
      <c r="D385" s="49"/>
      <c r="E385" s="81">
        <f>E4+E253+E326+E156+E88+E381+E226+E45+E128+E278+E201+E379+E383</f>
        <v>52349858.287101269</v>
      </c>
      <c r="F385" s="81">
        <f>F4+F253+F326+F156+F88+F381+F226+F45+F128+F278+F201+F379+F383</f>
        <v>36632284.696719281</v>
      </c>
      <c r="G385" s="81">
        <f>G4+G253+G326+G156+G88+G381+G226+G45+G128+G278+G201+G379+G383</f>
        <v>88982142.240290269</v>
      </c>
    </row>
    <row r="386" spans="1:7" x14ac:dyDescent="0.35">
      <c r="E386" s="128"/>
      <c r="F386" s="128"/>
      <c r="G386" s="128"/>
    </row>
    <row r="387" spans="1:7" x14ac:dyDescent="0.35">
      <c r="E387" s="128"/>
      <c r="F387" s="128"/>
      <c r="G387" s="128"/>
    </row>
    <row r="388" spans="1:7" x14ac:dyDescent="0.35">
      <c r="E388" s="128"/>
      <c r="F388" s="128"/>
      <c r="G388" s="128"/>
    </row>
    <row r="389" spans="1:7" x14ac:dyDescent="0.35">
      <c r="E389" s="128"/>
      <c r="F389" s="128"/>
      <c r="G389" s="128"/>
    </row>
    <row r="390" spans="1:7" x14ac:dyDescent="0.35">
      <c r="E390" s="128"/>
      <c r="F390" s="128"/>
      <c r="G390" s="128"/>
    </row>
    <row r="391" spans="1:7" x14ac:dyDescent="0.35">
      <c r="E391" s="128"/>
      <c r="F391" s="128"/>
      <c r="G391" s="128"/>
    </row>
    <row r="392" spans="1:7" x14ac:dyDescent="0.35">
      <c r="E392" s="128"/>
      <c r="F392" s="128"/>
      <c r="G392" s="128"/>
    </row>
    <row r="393" spans="1:7" x14ac:dyDescent="0.35">
      <c r="E393" s="128"/>
      <c r="F393" s="128"/>
      <c r="G393" s="128"/>
    </row>
    <row r="394" spans="1:7" x14ac:dyDescent="0.35">
      <c r="E394" s="128"/>
      <c r="F394" s="128"/>
      <c r="G394" s="128"/>
    </row>
    <row r="395" spans="1:7" x14ac:dyDescent="0.35">
      <c r="E395" s="128"/>
      <c r="F395" s="128"/>
      <c r="G395" s="128"/>
    </row>
    <row r="396" spans="1:7" x14ac:dyDescent="0.35">
      <c r="E396" s="128"/>
      <c r="F396" s="128"/>
      <c r="G396" s="128"/>
    </row>
    <row r="397" spans="1:7" x14ac:dyDescent="0.35">
      <c r="E397" s="128"/>
      <c r="F397" s="128"/>
      <c r="G397" s="128"/>
    </row>
    <row r="398" spans="1:7" x14ac:dyDescent="0.35">
      <c r="E398" s="128"/>
      <c r="F398" s="128"/>
      <c r="G398" s="128"/>
    </row>
    <row r="399" spans="1:7" x14ac:dyDescent="0.35">
      <c r="E399" s="128"/>
      <c r="F399" s="128"/>
      <c r="G399" s="128"/>
    </row>
    <row r="400" spans="1:7" x14ac:dyDescent="0.35">
      <c r="E400" s="128"/>
      <c r="F400" s="128"/>
      <c r="G400" s="128"/>
    </row>
    <row r="401" spans="5:7" x14ac:dyDescent="0.35">
      <c r="E401" s="128"/>
      <c r="F401" s="128"/>
      <c r="G401" s="128"/>
    </row>
    <row r="402" spans="5:7" x14ac:dyDescent="0.35">
      <c r="E402" s="128"/>
      <c r="F402" s="128"/>
      <c r="G402" s="128"/>
    </row>
    <row r="403" spans="5:7" x14ac:dyDescent="0.35">
      <c r="E403" s="128"/>
      <c r="F403" s="128"/>
      <c r="G403" s="128"/>
    </row>
    <row r="404" spans="5:7" x14ac:dyDescent="0.35">
      <c r="E404" s="128"/>
      <c r="F404" s="128"/>
      <c r="G404" s="128"/>
    </row>
    <row r="405" spans="5:7" x14ac:dyDescent="0.35">
      <c r="E405" s="128"/>
      <c r="F405" s="128"/>
      <c r="G405" s="128"/>
    </row>
    <row r="406" spans="5:7" x14ac:dyDescent="0.35">
      <c r="E406" s="128"/>
      <c r="F406" s="128"/>
      <c r="G406" s="128"/>
    </row>
    <row r="407" spans="5:7" x14ac:dyDescent="0.35">
      <c r="E407" s="128"/>
      <c r="F407" s="128"/>
      <c r="G407" s="128"/>
    </row>
    <row r="408" spans="5:7" x14ac:dyDescent="0.35">
      <c r="E408" s="128"/>
      <c r="F408" s="128"/>
      <c r="G408" s="128"/>
    </row>
    <row r="409" spans="5:7" x14ac:dyDescent="0.35">
      <c r="E409" s="128"/>
      <c r="F409" s="128"/>
      <c r="G409" s="128"/>
    </row>
    <row r="410" spans="5:7" x14ac:dyDescent="0.35">
      <c r="E410" s="128"/>
      <c r="F410" s="128"/>
      <c r="G410" s="128"/>
    </row>
    <row r="411" spans="5:7" x14ac:dyDescent="0.35">
      <c r="E411" s="128"/>
      <c r="F411" s="128"/>
      <c r="G411" s="128"/>
    </row>
    <row r="412" spans="5:7" x14ac:dyDescent="0.35">
      <c r="E412" s="128"/>
      <c r="F412" s="128"/>
      <c r="G412" s="128"/>
    </row>
    <row r="413" spans="5:7" x14ac:dyDescent="0.35">
      <c r="E413" s="128"/>
      <c r="F413" s="128"/>
      <c r="G413" s="128"/>
    </row>
    <row r="414" spans="5:7" x14ac:dyDescent="0.35">
      <c r="E414" s="128"/>
      <c r="F414" s="128"/>
      <c r="G414" s="128"/>
    </row>
    <row r="415" spans="5:7" x14ac:dyDescent="0.35">
      <c r="E415" s="128"/>
      <c r="F415" s="128"/>
      <c r="G415" s="128"/>
    </row>
    <row r="416" spans="5:7" x14ac:dyDescent="0.35">
      <c r="E416" s="128"/>
      <c r="F416" s="128"/>
      <c r="G416" s="128"/>
    </row>
    <row r="417" spans="5:7" x14ac:dyDescent="0.35">
      <c r="E417" s="128"/>
      <c r="F417" s="128"/>
      <c r="G417" s="128"/>
    </row>
    <row r="418" spans="5:7" x14ac:dyDescent="0.35">
      <c r="E418" s="128"/>
      <c r="F418" s="128"/>
      <c r="G418" s="128"/>
    </row>
    <row r="419" spans="5:7" x14ac:dyDescent="0.35">
      <c r="E419" s="128"/>
      <c r="F419" s="128"/>
      <c r="G419" s="128"/>
    </row>
    <row r="420" spans="5:7" x14ac:dyDescent="0.35">
      <c r="E420" s="128"/>
      <c r="F420" s="128"/>
      <c r="G420" s="128"/>
    </row>
    <row r="421" spans="5:7" x14ac:dyDescent="0.35">
      <c r="E421" s="128"/>
      <c r="F421" s="128"/>
      <c r="G421" s="128"/>
    </row>
    <row r="422" spans="5:7" x14ac:dyDescent="0.35">
      <c r="E422" s="128"/>
      <c r="F422" s="128"/>
      <c r="G422" s="128"/>
    </row>
    <row r="423" spans="5:7" x14ac:dyDescent="0.35">
      <c r="E423" s="128"/>
      <c r="F423" s="128"/>
      <c r="G423" s="128"/>
    </row>
    <row r="424" spans="5:7" x14ac:dyDescent="0.35">
      <c r="E424" s="128"/>
      <c r="F424" s="128"/>
      <c r="G424" s="128"/>
    </row>
    <row r="425" spans="5:7" x14ac:dyDescent="0.35">
      <c r="E425" s="128"/>
      <c r="F425" s="128"/>
      <c r="G425" s="128"/>
    </row>
    <row r="426" spans="5:7" x14ac:dyDescent="0.35">
      <c r="E426" s="128"/>
      <c r="F426" s="128"/>
      <c r="G426" s="128"/>
    </row>
    <row r="427" spans="5:7" x14ac:dyDescent="0.35">
      <c r="E427" s="128"/>
      <c r="F427" s="128"/>
      <c r="G427" s="128"/>
    </row>
    <row r="428" spans="5:7" x14ac:dyDescent="0.35">
      <c r="E428" s="128"/>
      <c r="F428" s="128"/>
      <c r="G428" s="128"/>
    </row>
    <row r="429" spans="5:7" x14ac:dyDescent="0.35">
      <c r="E429" s="128"/>
      <c r="F429" s="128"/>
      <c r="G429" s="128"/>
    </row>
    <row r="430" spans="5:7" x14ac:dyDescent="0.35">
      <c r="E430" s="128"/>
      <c r="F430" s="128"/>
      <c r="G430" s="128"/>
    </row>
    <row r="431" spans="5:7" x14ac:dyDescent="0.35">
      <c r="E431" s="128"/>
      <c r="F431" s="128"/>
      <c r="G431" s="128"/>
    </row>
    <row r="432" spans="5:7" x14ac:dyDescent="0.35">
      <c r="E432" s="128"/>
      <c r="F432" s="128"/>
      <c r="G432" s="128"/>
    </row>
    <row r="433" spans="5:7" x14ac:dyDescent="0.35">
      <c r="E433" s="128"/>
      <c r="F433" s="128"/>
      <c r="G433" s="128"/>
    </row>
    <row r="434" spans="5:7" x14ac:dyDescent="0.35">
      <c r="E434" s="128"/>
      <c r="F434" s="128"/>
      <c r="G434" s="128"/>
    </row>
    <row r="435" spans="5:7" x14ac:dyDescent="0.35">
      <c r="E435" s="128"/>
      <c r="F435" s="128"/>
      <c r="G435" s="128"/>
    </row>
    <row r="436" spans="5:7" x14ac:dyDescent="0.35">
      <c r="E436" s="128"/>
      <c r="F436" s="128"/>
      <c r="G436" s="128"/>
    </row>
    <row r="437" spans="5:7" x14ac:dyDescent="0.35">
      <c r="E437" s="128"/>
      <c r="F437" s="128"/>
      <c r="G437" s="128"/>
    </row>
    <row r="438" spans="5:7" x14ac:dyDescent="0.35">
      <c r="E438" s="128"/>
      <c r="F438" s="128"/>
      <c r="G438" s="128"/>
    </row>
    <row r="439" spans="5:7" x14ac:dyDescent="0.35">
      <c r="E439" s="128"/>
      <c r="F439" s="128"/>
      <c r="G439" s="128"/>
    </row>
    <row r="440" spans="5:7" x14ac:dyDescent="0.35">
      <c r="E440" s="128"/>
      <c r="F440" s="128"/>
      <c r="G440" s="128"/>
    </row>
    <row r="441" spans="5:7" x14ac:dyDescent="0.35">
      <c r="E441" s="128"/>
      <c r="F441" s="128"/>
      <c r="G441" s="128"/>
    </row>
    <row r="442" spans="5:7" x14ac:dyDescent="0.35">
      <c r="E442" s="128"/>
      <c r="F442" s="128"/>
      <c r="G442" s="128"/>
    </row>
    <row r="443" spans="5:7" x14ac:dyDescent="0.35">
      <c r="E443" s="128"/>
      <c r="F443" s="128"/>
      <c r="G443" s="128"/>
    </row>
    <row r="444" spans="5:7" x14ac:dyDescent="0.35">
      <c r="E444" s="128"/>
      <c r="F444" s="128"/>
      <c r="G444" s="128"/>
    </row>
    <row r="445" spans="5:7" x14ac:dyDescent="0.35">
      <c r="E445" s="128"/>
      <c r="F445" s="128"/>
      <c r="G445" s="128"/>
    </row>
    <row r="446" spans="5:7" x14ac:dyDescent="0.35">
      <c r="E446" s="128"/>
      <c r="F446" s="128"/>
      <c r="G446" s="128"/>
    </row>
    <row r="447" spans="5:7" x14ac:dyDescent="0.35">
      <c r="E447" s="128"/>
      <c r="F447" s="128"/>
      <c r="G447" s="128"/>
    </row>
    <row r="448" spans="5:7" x14ac:dyDescent="0.35">
      <c r="E448" s="128"/>
      <c r="F448" s="128"/>
      <c r="G448" s="128"/>
    </row>
    <row r="449" spans="5:7" x14ac:dyDescent="0.35">
      <c r="E449" s="128"/>
      <c r="F449" s="128"/>
      <c r="G449" s="128"/>
    </row>
    <row r="450" spans="5:7" x14ac:dyDescent="0.35">
      <c r="E450" s="128"/>
      <c r="F450" s="128"/>
      <c r="G450" s="128"/>
    </row>
    <row r="451" spans="5:7" x14ac:dyDescent="0.35">
      <c r="E451" s="128"/>
      <c r="F451" s="128"/>
      <c r="G451" s="128"/>
    </row>
    <row r="452" spans="5:7" x14ac:dyDescent="0.35">
      <c r="E452" s="128"/>
      <c r="F452" s="128"/>
      <c r="G452" s="128"/>
    </row>
    <row r="453" spans="5:7" x14ac:dyDescent="0.35">
      <c r="E453" s="128"/>
      <c r="F453" s="128"/>
      <c r="G453" s="128"/>
    </row>
    <row r="454" spans="5:7" x14ac:dyDescent="0.35">
      <c r="E454" s="128"/>
      <c r="F454" s="128"/>
      <c r="G454" s="128"/>
    </row>
    <row r="455" spans="5:7" x14ac:dyDescent="0.35">
      <c r="E455" s="128"/>
      <c r="F455" s="128"/>
      <c r="G455" s="128"/>
    </row>
    <row r="456" spans="5:7" x14ac:dyDescent="0.35">
      <c r="E456" s="128"/>
      <c r="F456" s="128"/>
      <c r="G456" s="128"/>
    </row>
    <row r="457" spans="5:7" x14ac:dyDescent="0.35">
      <c r="E457" s="128"/>
      <c r="F457" s="128"/>
      <c r="G457" s="128"/>
    </row>
    <row r="458" spans="5:7" x14ac:dyDescent="0.35">
      <c r="E458" s="128"/>
      <c r="F458" s="128"/>
      <c r="G458" s="128"/>
    </row>
    <row r="459" spans="5:7" x14ac:dyDescent="0.35">
      <c r="E459" s="128"/>
      <c r="F459" s="128"/>
      <c r="G459" s="128"/>
    </row>
    <row r="460" spans="5:7" x14ac:dyDescent="0.35">
      <c r="E460" s="128"/>
      <c r="F460" s="128"/>
      <c r="G460" s="128"/>
    </row>
    <row r="461" spans="5:7" x14ac:dyDescent="0.35">
      <c r="E461" s="128"/>
      <c r="F461" s="128"/>
      <c r="G461" s="128"/>
    </row>
    <row r="462" spans="5:7" x14ac:dyDescent="0.35">
      <c r="E462" s="128"/>
      <c r="F462" s="128"/>
      <c r="G462" s="128"/>
    </row>
    <row r="463" spans="5:7" x14ac:dyDescent="0.35">
      <c r="E463" s="128"/>
      <c r="F463" s="128"/>
      <c r="G463" s="128"/>
    </row>
    <row r="464" spans="5:7" x14ac:dyDescent="0.35">
      <c r="E464" s="128"/>
      <c r="F464" s="128"/>
      <c r="G464" s="128"/>
    </row>
    <row r="465" spans="5:7" x14ac:dyDescent="0.35">
      <c r="E465" s="128"/>
      <c r="F465" s="128"/>
      <c r="G465" s="128"/>
    </row>
    <row r="466" spans="5:7" x14ac:dyDescent="0.35">
      <c r="E466" s="128"/>
      <c r="F466" s="128"/>
      <c r="G466" s="128"/>
    </row>
    <row r="467" spans="5:7" x14ac:dyDescent="0.35">
      <c r="E467" s="128"/>
      <c r="F467" s="128"/>
      <c r="G467" s="128"/>
    </row>
    <row r="468" spans="5:7" x14ac:dyDescent="0.35">
      <c r="E468" s="128"/>
      <c r="F468" s="128"/>
      <c r="G468" s="128"/>
    </row>
    <row r="469" spans="5:7" x14ac:dyDescent="0.35">
      <c r="E469" s="128"/>
      <c r="F469" s="128"/>
      <c r="G469" s="128"/>
    </row>
  </sheetData>
  <sheetProtection algorithmName="SHA-512" hashValue="sSWY5TO9hIqqPDXzRBRUyve6hlxnPpZRUHzLB8sQQJ/YECT6spd1a+Wy0xQk5rktbnkPBvFyWKUQ7xD4qz+EQg==" saltValue="ToeU6vabx5zE/OJaCImfZQ==" spinCount="100000" sheet="1" objects="1" scenarios="1"/>
  <mergeCells count="2">
    <mergeCell ref="B1:C1"/>
    <mergeCell ref="E1:G1"/>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EFE5F0EDDA5E949AA199D5CBE9431F3" ma:contentTypeVersion="10" ma:contentTypeDescription="Create a new document." ma:contentTypeScope="" ma:versionID="390f73d1aea62ad3c16fdf444916e169">
  <xsd:schema xmlns:xsd="http://www.w3.org/2001/XMLSchema" xmlns:xs="http://www.w3.org/2001/XMLSchema" xmlns:p="http://schemas.microsoft.com/office/2006/metadata/properties" xmlns:ns3="b608aed0-2462-460e-9f6b-544466eefd81" targetNamespace="http://schemas.microsoft.com/office/2006/metadata/properties" ma:root="true" ma:fieldsID="8d45c3062094c30e509ae0e0311b7459" ns3:_="">
    <xsd:import namespace="b608aed0-2462-460e-9f6b-544466eefd8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08aed0-2462-460e-9f6b-544466eefd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71ECDE-046E-4AE8-A412-69EFDE1757DF}">
  <ds:schemaRefs>
    <ds:schemaRef ds:uri="http://schemas.microsoft.com/sharepoint/v3/contenttype/forms"/>
  </ds:schemaRefs>
</ds:datastoreItem>
</file>

<file path=customXml/itemProps2.xml><?xml version="1.0" encoding="utf-8"?>
<ds:datastoreItem xmlns:ds="http://schemas.openxmlformats.org/officeDocument/2006/customXml" ds:itemID="{D2F34EBE-A2FA-4B72-8A72-7C4B1213BC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08aed0-2462-460e-9f6b-544466eefd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481F5A-5F32-4B63-B403-8C2497718352}">
  <ds:schemaRefs>
    <ds:schemaRef ds:uri="http://schemas.microsoft.com/office/2006/documentManagement/types"/>
    <ds:schemaRef ds:uri="b608aed0-2462-460e-9f6b-544466eefd81"/>
    <ds:schemaRef ds:uri="http://purl.org/dc/terms/"/>
    <ds:schemaRef ds:uri="http://purl.org/dc/dcmitype/"/>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9</vt:i4>
      </vt:variant>
    </vt:vector>
  </HeadingPairs>
  <TitlesOfParts>
    <vt:vector size="9" baseType="lpstr">
      <vt:lpstr>Oversikt</vt:lpstr>
      <vt:lpstr>Metode</vt:lpstr>
      <vt:lpstr>Definisjon av hovedbransje</vt:lpstr>
      <vt:lpstr>Antall foretak</vt:lpstr>
      <vt:lpstr>Verdiskaping_bransjer</vt:lpstr>
      <vt:lpstr>Verdiskaping_landsdel</vt:lpstr>
      <vt:lpstr>Verdiskaping_fylke</vt:lpstr>
      <vt:lpstr>Verdiskaping_kommune</vt:lpstr>
      <vt:lpstr>Verdiskaping_kommune_2019</vt:lpstr>
    </vt:vector>
  </TitlesOfParts>
  <Company>Asplan Viak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Taryn Ann Galloway</dc:creator>
  <cp:lastModifiedBy>Margrethe Helgebostad</cp:lastModifiedBy>
  <cp:lastPrinted>2020-11-09T09:09:41Z</cp:lastPrinted>
  <dcterms:created xsi:type="dcterms:W3CDTF">2020-10-28T09:33:40Z</dcterms:created>
  <dcterms:modified xsi:type="dcterms:W3CDTF">2020-11-12T15:46:26Z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0x0101003EFE5F0EDDA5E949AA199D5CBE9431F3</vt:lpwstr>
  </property>
  <property fmtid="{D5CDD505-2E9C-101B-9397-08002B2CF9AE}" pid="3" name="_dlc_DocIdItemGuid">
    <vt:lpwstr>314768b3-a5cd-493d-bdf5-5decd47e1c5a</vt:lpwstr>
  </property>
</Properties>
</file>