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novationnorway-my.sharepoint.com/personal/margrethe_helgebostad_innovasjonnorge_no/Documents/Analyse/Analyseinstitutter/Asplan Viak/2023-data/"/>
    </mc:Choice>
  </mc:AlternateContent>
  <xr:revisionPtr revIDLastSave="0" documentId="8_{0FEF230B-2F23-4DA6-B74C-692112B57945}" xr6:coauthVersionLast="47" xr6:coauthVersionMax="47" xr10:uidLastSave="{00000000-0000-0000-0000-000000000000}"/>
  <bookViews>
    <workbookView xWindow="-110" yWindow="-110" windowWidth="19420" windowHeight="11500" tabRatio="870" activeTab="4" xr2:uid="{90B5B6AF-9863-424E-98B1-7EC99AC74CF6}"/>
  </bookViews>
  <sheets>
    <sheet name="Oversikt" sheetId="5" r:id="rId1"/>
    <sheet name="Metode" sheetId="7" r:id="rId2"/>
    <sheet name="Definisjon av hovedbransje" sheetId="6" r:id="rId3"/>
    <sheet name="Antall foretak" sheetId="10" r:id="rId4"/>
    <sheet name="Verdiskaping_bransjer" sheetId="1" r:id="rId5"/>
    <sheet name="Verdiskaping_landsdel" sheetId="3" r:id="rId6"/>
    <sheet name="Verdiskaping_kommune" sheetId="9" r:id="rId7"/>
    <sheet name="Verdiskaping_fylke"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B8" i="1"/>
  <c r="C8" i="1"/>
  <c r="D8" i="1"/>
  <c r="F109" i="10"/>
  <c r="E109" i="10"/>
  <c r="D109" i="10"/>
  <c r="C109" i="10"/>
  <c r="B109" i="10"/>
  <c r="F94" i="10"/>
  <c r="E94" i="10"/>
  <c r="D94" i="10"/>
  <c r="C94" i="10"/>
  <c r="B94" i="10"/>
  <c r="B78" i="10"/>
  <c r="F78" i="10"/>
  <c r="E78" i="10"/>
  <c r="D78" i="10"/>
  <c r="C78" i="10"/>
  <c r="G18" i="10" l="1"/>
  <c r="G20" i="10"/>
  <c r="F30" i="10"/>
  <c r="G19" i="10"/>
  <c r="G14" i="10"/>
  <c r="G15" i="10"/>
  <c r="G24" i="10"/>
  <c r="G25" i="10"/>
  <c r="G13" i="10"/>
  <c r="G17" i="10" l="1"/>
  <c r="G16" i="10"/>
  <c r="G29" i="10"/>
  <c r="G28" i="10"/>
  <c r="G27" i="10"/>
  <c r="G26" i="10"/>
  <c r="G21" i="10"/>
  <c r="G23" i="10"/>
  <c r="G22" i="10"/>
  <c r="D11" i="2"/>
  <c r="D12" i="2"/>
  <c r="D13" i="2"/>
  <c r="D14" i="2"/>
  <c r="D15" i="2"/>
  <c r="D16" i="2"/>
  <c r="D17" i="2"/>
  <c r="D18" i="2"/>
  <c r="D19" i="2"/>
  <c r="D20" i="2"/>
  <c r="D21" i="2"/>
  <c r="D22" i="2"/>
  <c r="P12" i="2"/>
  <c r="P13" i="2"/>
  <c r="P14" i="2"/>
  <c r="P15" i="2"/>
  <c r="P16" i="2"/>
  <c r="P17" i="2"/>
  <c r="P18" i="2"/>
  <c r="P19" i="2"/>
  <c r="P20" i="2"/>
  <c r="P21" i="2"/>
  <c r="P22" i="2"/>
  <c r="P7" i="2"/>
  <c r="P8" i="2"/>
  <c r="P9" i="2"/>
  <c r="P10" i="2"/>
  <c r="P11" i="2"/>
  <c r="O24" i="2"/>
  <c r="P24" i="2"/>
  <c r="O12" i="2"/>
  <c r="Q12" i="2" s="1"/>
  <c r="O13" i="2"/>
  <c r="O14" i="2"/>
  <c r="O15" i="2"/>
  <c r="Q15" i="2" s="1"/>
  <c r="O16" i="2"/>
  <c r="Q16" i="2" s="1"/>
  <c r="O17" i="2"/>
  <c r="O18" i="2"/>
  <c r="O19" i="2"/>
  <c r="O20" i="2"/>
  <c r="O21" i="2"/>
  <c r="O22" i="2"/>
  <c r="L11" i="2"/>
  <c r="L12" i="2"/>
  <c r="L13" i="2"/>
  <c r="L14" i="2"/>
  <c r="L15" i="2"/>
  <c r="L16" i="2"/>
  <c r="L17" i="2"/>
  <c r="L18" i="2"/>
  <c r="L19" i="2"/>
  <c r="L20" i="2"/>
  <c r="L21" i="2"/>
  <c r="L22" i="2"/>
  <c r="G23" i="2"/>
  <c r="G25" i="2" s="1"/>
  <c r="L24" i="2"/>
  <c r="D24" i="2"/>
  <c r="K23" i="2"/>
  <c r="K25" i="2" s="1"/>
  <c r="J23" i="2"/>
  <c r="J25" i="2" s="1"/>
  <c r="I23" i="2"/>
  <c r="I25" i="2" s="1"/>
  <c r="H23" i="2"/>
  <c r="H25" i="2" s="1"/>
  <c r="C23" i="2"/>
  <c r="C25" i="2" s="1"/>
  <c r="B23" i="2"/>
  <c r="B25" i="2" s="1"/>
  <c r="O11" i="2"/>
  <c r="O10" i="2"/>
  <c r="L10" i="2"/>
  <c r="D10" i="2"/>
  <c r="O9" i="2"/>
  <c r="L9" i="2"/>
  <c r="D9" i="2"/>
  <c r="O8" i="2"/>
  <c r="Q8" i="2" s="1"/>
  <c r="L8" i="2"/>
  <c r="D8" i="2"/>
  <c r="O7" i="2"/>
  <c r="Q7" i="2" s="1"/>
  <c r="L7" i="2"/>
  <c r="D7" i="2"/>
  <c r="Q13" i="2" l="1"/>
  <c r="Q22" i="2"/>
  <c r="Q14" i="2"/>
  <c r="Q9" i="2"/>
  <c r="Q24" i="2"/>
  <c r="Q20" i="2"/>
  <c r="Q19" i="2"/>
  <c r="Q10" i="2"/>
  <c r="Q11" i="2"/>
  <c r="Q21" i="2"/>
  <c r="Q18" i="2"/>
  <c r="Q17" i="2"/>
  <c r="G30" i="10"/>
  <c r="L23" i="2"/>
  <c r="L25" i="2" s="1"/>
  <c r="O23" i="2"/>
  <c r="O25" i="2" s="1"/>
  <c r="D23" i="2"/>
  <c r="D25" i="2" s="1"/>
  <c r="P23" i="2"/>
  <c r="P25" i="2" l="1"/>
  <c r="Q23" i="2"/>
  <c r="Q25" i="2" s="1"/>
  <c r="P11" i="3" l="1"/>
  <c r="P13" i="3"/>
  <c r="O13" i="3"/>
  <c r="L13" i="3"/>
  <c r="D13" i="3"/>
  <c r="K12" i="3"/>
  <c r="K14" i="3" s="1"/>
  <c r="J12" i="3"/>
  <c r="J14" i="3" s="1"/>
  <c r="I12" i="3"/>
  <c r="I14" i="3" s="1"/>
  <c r="H12" i="3"/>
  <c r="H14" i="3" s="1"/>
  <c r="G12" i="3"/>
  <c r="G14" i="3" s="1"/>
  <c r="C12" i="3"/>
  <c r="C14" i="3" s="1"/>
  <c r="B12" i="3"/>
  <c r="B14" i="3" s="1"/>
  <c r="O11" i="3"/>
  <c r="L11" i="3"/>
  <c r="D11" i="3"/>
  <c r="P10" i="3"/>
  <c r="O10" i="3"/>
  <c r="L10" i="3"/>
  <c r="D10" i="3"/>
  <c r="P9" i="3"/>
  <c r="O9" i="3"/>
  <c r="L9" i="3"/>
  <c r="D9" i="3"/>
  <c r="P8" i="3"/>
  <c r="O8" i="3"/>
  <c r="L8" i="3"/>
  <c r="D8" i="3"/>
  <c r="P7" i="3"/>
  <c r="O7" i="3"/>
  <c r="L7" i="3"/>
  <c r="D7" i="3"/>
  <c r="P6" i="3"/>
  <c r="O6" i="3"/>
  <c r="L6" i="3"/>
  <c r="D6" i="3"/>
  <c r="P5" i="3"/>
  <c r="L5" i="3"/>
  <c r="D5" i="3"/>
  <c r="D18" i="3"/>
  <c r="L18" i="3"/>
  <c r="O18" i="3"/>
  <c r="P18" i="3"/>
  <c r="D19" i="3"/>
  <c r="L19" i="3"/>
  <c r="O19" i="3"/>
  <c r="P19" i="3"/>
  <c r="D20" i="3"/>
  <c r="L20" i="3"/>
  <c r="O20" i="3"/>
  <c r="P20" i="3"/>
  <c r="D21" i="3"/>
  <c r="L21" i="3"/>
  <c r="O21" i="3"/>
  <c r="P21" i="3"/>
  <c r="D22" i="3"/>
  <c r="L22" i="3"/>
  <c r="O22" i="3"/>
  <c r="P22" i="3"/>
  <c r="D23" i="3"/>
  <c r="L23" i="3"/>
  <c r="O23" i="3"/>
  <c r="P23" i="3"/>
  <c r="D24" i="3"/>
  <c r="L24" i="3"/>
  <c r="O24" i="3"/>
  <c r="P24" i="3"/>
  <c r="B25" i="3"/>
  <c r="B27" i="3" s="1"/>
  <c r="C25" i="3"/>
  <c r="C27" i="3" s="1"/>
  <c r="G25" i="3"/>
  <c r="G27" i="3" s="1"/>
  <c r="H25" i="3"/>
  <c r="H27" i="3" s="1"/>
  <c r="I25" i="3"/>
  <c r="I27" i="3" s="1"/>
  <c r="J25" i="3"/>
  <c r="J27" i="3" s="1"/>
  <c r="K25" i="3"/>
  <c r="K27" i="3" s="1"/>
  <c r="D26" i="3"/>
  <c r="L26" i="3"/>
  <c r="O26" i="3"/>
  <c r="P26" i="3"/>
  <c r="I8" i="1"/>
  <c r="E30" i="10"/>
  <c r="D30" i="10"/>
  <c r="C30" i="10"/>
  <c r="B30" i="10"/>
  <c r="Q19" i="3" l="1"/>
  <c r="Q22" i="3"/>
  <c r="Q20" i="3"/>
  <c r="Q11" i="3"/>
  <c r="Q26" i="3"/>
  <c r="Q7" i="3"/>
  <c r="Q23" i="3"/>
  <c r="Q21" i="3"/>
  <c r="D25" i="3"/>
  <c r="D27" i="3" s="1"/>
  <c r="Q18" i="3"/>
  <c r="Q24" i="3"/>
  <c r="Q6" i="3"/>
  <c r="Q8" i="3"/>
  <c r="Q10" i="3"/>
  <c r="Q13" i="3"/>
  <c r="O12" i="3"/>
  <c r="O14" i="3" s="1"/>
  <c r="P12" i="3"/>
  <c r="P14" i="3" s="1"/>
  <c r="Q9" i="3"/>
  <c r="D12" i="3"/>
  <c r="D14" i="3" s="1"/>
  <c r="L12" i="3"/>
  <c r="L14" i="3" s="1"/>
  <c r="Q5" i="3"/>
  <c r="O25" i="3"/>
  <c r="O27" i="3" s="1"/>
  <c r="L25" i="3"/>
  <c r="L27" i="3" s="1"/>
  <c r="P25" i="3"/>
  <c r="P27" i="3" s="1"/>
  <c r="L44" i="2"/>
  <c r="G43" i="2"/>
  <c r="G45" i="2" s="1"/>
  <c r="K43" i="2"/>
  <c r="K45" i="2" s="1"/>
  <c r="P44" i="2"/>
  <c r="Q44" i="2" s="1"/>
  <c r="O32" i="2"/>
  <c r="P32" i="2"/>
  <c r="O33" i="2"/>
  <c r="P33" i="2"/>
  <c r="O34" i="2"/>
  <c r="P34" i="2"/>
  <c r="O35" i="2"/>
  <c r="P35" i="2"/>
  <c r="O36" i="2"/>
  <c r="P36" i="2"/>
  <c r="O37" i="2"/>
  <c r="P37" i="2"/>
  <c r="O38" i="2"/>
  <c r="P38" i="2"/>
  <c r="O39" i="2"/>
  <c r="P39" i="2"/>
  <c r="O40" i="2"/>
  <c r="P40" i="2"/>
  <c r="O41" i="2"/>
  <c r="P41" i="2"/>
  <c r="O42" i="2"/>
  <c r="P42" i="2"/>
  <c r="P31" i="2"/>
  <c r="O31" i="2"/>
  <c r="L35" i="2"/>
  <c r="L32" i="2"/>
  <c r="L33" i="2"/>
  <c r="L34" i="2"/>
  <c r="L36" i="2"/>
  <c r="L37" i="2"/>
  <c r="L38" i="2"/>
  <c r="L39" i="2"/>
  <c r="L40" i="2"/>
  <c r="L41" i="2"/>
  <c r="L42" i="2"/>
  <c r="L31" i="2"/>
  <c r="H43" i="2"/>
  <c r="H45" i="2" s="1"/>
  <c r="I43" i="2"/>
  <c r="I45" i="2" s="1"/>
  <c r="J43" i="2"/>
  <c r="J45" i="2" s="1"/>
  <c r="Q25" i="3" l="1"/>
  <c r="Q27" i="3" s="1"/>
  <c r="Q42" i="2"/>
  <c r="Q12" i="3"/>
  <c r="Q14" i="3" s="1"/>
  <c r="Q34" i="2"/>
  <c r="Q33" i="2"/>
  <c r="Q40" i="2"/>
  <c r="Q39" i="2"/>
  <c r="Q32" i="2"/>
  <c r="L43" i="2"/>
  <c r="L45" i="2" s="1"/>
  <c r="P43" i="2"/>
  <c r="P45" i="2" s="1"/>
  <c r="Q31" i="2"/>
  <c r="Q41" i="2"/>
  <c r="Q36" i="2"/>
  <c r="Q35" i="2"/>
  <c r="Q37" i="2"/>
  <c r="Q38" i="2"/>
  <c r="O43" i="2"/>
  <c r="O45" i="2" s="1"/>
  <c r="D44" i="2"/>
  <c r="D32" i="2"/>
  <c r="D33" i="2"/>
  <c r="D34" i="2"/>
  <c r="D35" i="2"/>
  <c r="D36" i="2"/>
  <c r="D37" i="2"/>
  <c r="D38" i="2"/>
  <c r="D39" i="2"/>
  <c r="D40" i="2"/>
  <c r="D41" i="2"/>
  <c r="D42" i="2"/>
  <c r="D31" i="2"/>
  <c r="H8" i="1"/>
  <c r="Q43" i="2" l="1"/>
  <c r="Q45" i="2" s="1"/>
  <c r="L46" i="2" s="1"/>
  <c r="D46" i="10"/>
  <c r="F8" i="10" l="1"/>
  <c r="D43" i="2"/>
  <c r="D45" i="2" s="1"/>
  <c r="C43" i="2"/>
  <c r="C45" i="2" s="1"/>
  <c r="B43" i="2"/>
  <c r="B45" i="2" s="1"/>
  <c r="D31" i="3"/>
  <c r="D32" i="3"/>
  <c r="D33" i="3"/>
  <c r="D34" i="3"/>
  <c r="D35" i="3"/>
  <c r="D36" i="3"/>
  <c r="D37" i="3"/>
  <c r="B38" i="3"/>
  <c r="C38" i="3"/>
  <c r="D39" i="3"/>
  <c r="G8" i="1"/>
  <c r="D38" i="3" l="1"/>
  <c r="F46" i="10"/>
  <c r="E46" i="10"/>
  <c r="C46" i="10"/>
  <c r="B46" i="10"/>
  <c r="G45" i="10"/>
  <c r="G44" i="10"/>
  <c r="G43" i="10"/>
  <c r="G42" i="10"/>
  <c r="G41" i="10"/>
  <c r="G40" i="10"/>
  <c r="G39" i="10"/>
  <c r="G38" i="10"/>
  <c r="G37" i="10"/>
  <c r="G36" i="10"/>
  <c r="G35" i="10"/>
  <c r="G34" i="10"/>
  <c r="G33" i="10"/>
  <c r="G46" i="10" l="1"/>
  <c r="F62" i="10"/>
  <c r="B62" i="10"/>
  <c r="C62" i="10"/>
  <c r="D62" i="10"/>
  <c r="E62" i="10"/>
  <c r="G50" i="10"/>
  <c r="G51" i="10"/>
  <c r="G52" i="10"/>
  <c r="G53" i="10"/>
  <c r="G54" i="10"/>
  <c r="G55" i="10"/>
  <c r="G56" i="10"/>
  <c r="G57" i="10"/>
  <c r="G58" i="10"/>
  <c r="G59" i="10"/>
  <c r="G60" i="10"/>
  <c r="G61" i="10"/>
  <c r="E8" i="10"/>
  <c r="C61" i="2" l="1"/>
  <c r="C63" i="2" s="1"/>
  <c r="B61" i="2"/>
  <c r="B63" i="2" s="1"/>
  <c r="C40" i="3"/>
  <c r="B40" i="3"/>
  <c r="G49" i="10"/>
  <c r="G62" i="10" s="1"/>
  <c r="D47" i="3"/>
  <c r="D46" i="3"/>
  <c r="D45" i="3"/>
  <c r="D74" i="2"/>
  <c r="D73" i="2"/>
  <c r="D70" i="2"/>
  <c r="D69" i="2"/>
  <c r="D68" i="2"/>
  <c r="C79" i="2"/>
  <c r="C81" i="2" s="1"/>
  <c r="D67" i="2"/>
  <c r="D71" i="2"/>
  <c r="D72" i="2"/>
  <c r="D75" i="2"/>
  <c r="D76" i="2"/>
  <c r="D77" i="2"/>
  <c r="D78" i="2"/>
  <c r="D80" i="2"/>
  <c r="D52" i="3"/>
  <c r="C51" i="3"/>
  <c r="C53" i="3" s="1"/>
  <c r="B51" i="3"/>
  <c r="B53" i="3" s="1"/>
  <c r="D50" i="3"/>
  <c r="D49" i="3"/>
  <c r="D48" i="3"/>
  <c r="D44" i="3"/>
  <c r="D61" i="2" l="1"/>
  <c r="D63" i="2" s="1"/>
  <c r="D40" i="3"/>
  <c r="D51" i="3"/>
  <c r="D53" i="3" s="1"/>
  <c r="D79" i="2"/>
  <c r="D81" i="2" s="1"/>
  <c r="B79" i="2"/>
  <c r="B81" i="2" s="1"/>
  <c r="F8" i="1"/>
  <c r="G66" i="10" l="1"/>
  <c r="G67" i="10"/>
  <c r="G68" i="10"/>
  <c r="G69" i="10"/>
  <c r="G70" i="10"/>
  <c r="G71" i="10"/>
  <c r="G72" i="10"/>
  <c r="G73" i="10"/>
  <c r="G74" i="10"/>
  <c r="G75" i="10"/>
  <c r="G76" i="10"/>
  <c r="G77" i="10"/>
  <c r="G65" i="10"/>
  <c r="G109" i="10"/>
  <c r="G82" i="10"/>
  <c r="G83" i="10"/>
  <c r="G84" i="10"/>
  <c r="G85" i="10"/>
  <c r="G86" i="10"/>
  <c r="G87" i="10"/>
  <c r="G88" i="10"/>
  <c r="G89" i="10"/>
  <c r="G90" i="10"/>
  <c r="G91" i="10"/>
  <c r="G92" i="10"/>
  <c r="G93" i="10"/>
  <c r="G81" i="10"/>
  <c r="C8" i="10"/>
  <c r="B8" i="10"/>
  <c r="G78" i="10" l="1"/>
  <c r="G94" i="10"/>
  <c r="D65" i="3" l="1"/>
  <c r="C90" i="3" l="1"/>
  <c r="D90" i="3"/>
  <c r="B90" i="3"/>
  <c r="B97" i="2" l="1"/>
  <c r="B99" i="2" s="1"/>
  <c r="D98" i="2"/>
  <c r="D62" i="3"/>
  <c r="D63" i="3"/>
  <c r="D60" i="3"/>
  <c r="D59" i="3"/>
  <c r="D58" i="3"/>
  <c r="D57" i="3"/>
  <c r="D61" i="3"/>
  <c r="B64" i="3"/>
  <c r="B66" i="3" s="1"/>
  <c r="C64" i="3"/>
  <c r="C66" i="3" s="1"/>
  <c r="D64" i="3" l="1"/>
  <c r="D66" i="3" s="1"/>
  <c r="C97" i="2"/>
  <c r="C99" i="2" s="1"/>
  <c r="D86" i="2"/>
  <c r="D87" i="2"/>
  <c r="D88" i="2"/>
  <c r="D89" i="2"/>
  <c r="D90" i="2"/>
  <c r="D91" i="2"/>
  <c r="D92" i="2"/>
  <c r="D93" i="2"/>
  <c r="D94" i="2"/>
  <c r="D95" i="2"/>
  <c r="D96" i="2"/>
  <c r="D85" i="2"/>
  <c r="E8" i="1"/>
  <c r="D97" i="2" l="1"/>
  <c r="D99" i="2" s="1"/>
</calcChain>
</file>

<file path=xl/sharedStrings.xml><?xml version="1.0" encoding="utf-8"?>
<sst xmlns="http://schemas.openxmlformats.org/spreadsheetml/2006/main" count="1398" uniqueCount="556">
  <si>
    <t>Oversikt over leveransens innhold</t>
  </si>
  <si>
    <t>Ark 2: Metode</t>
  </si>
  <si>
    <t>En kort forklaring av metode og grunnlagsdata for beregninger av verdiskaping verdiskaping nasjonalt og fordelt på ulike geografiske nivå.</t>
  </si>
  <si>
    <t>Ark 3: Definisjon av næringskategorier</t>
  </si>
  <si>
    <t xml:space="preserve">En oversikt over nace-koder som inngår i reiselivsnæringen og gruppering i ulike hovedbransjer. </t>
  </si>
  <si>
    <t>Ark 4: Antall foretak</t>
  </si>
  <si>
    <t>Antall foretak fordelt etter bransje for hele landet og fordelt på fylker. 2018-2023.</t>
  </si>
  <si>
    <t>Ark 5: Verdiskaping_bransjer</t>
  </si>
  <si>
    <t>Beregninger av sum verdiskaping i reiselivsnæringen nasjonalt og fordelt på hovedbransjer. 
Resultater oppgitt i 1000 kr i løpende priser 2016-2023.</t>
  </si>
  <si>
    <t>Ark 6: Verdiskaping_landsdel</t>
  </si>
  <si>
    <t>Beregninger av sum verdiskaping i reiselivsnæringen fordelt på landsdeler. 
Resultater oppgitt i 1000 kr i løpende priser 2016-2023.</t>
  </si>
  <si>
    <t>Ark 7: Verdiskaping_fylke</t>
  </si>
  <si>
    <t>Beregninger av sum verdiskaping i reiselivsnæringen fordelt på fylker. 
Resultater oppgitt i 1000 kr i løpende priser 2019-2023.</t>
  </si>
  <si>
    <t>Ark 8: Verdiskaping_kommune</t>
  </si>
  <si>
    <t>Endring fra 2022 til 2023:</t>
  </si>
  <si>
    <t>Endring fra 2018 til 2019:</t>
  </si>
  <si>
    <t xml:space="preserve">Kommunereformen førte til endringer i en del kommuner. Datagrunnlaget for 2019 er oppgitt etter administrative grenser per 1.1.2020 (tidspunktet for registrering av regnskapsdata) for å kunne presentere sammenlignbar statistikk på kommune- og fylkesnivå fra og med 2019.
</t>
  </si>
  <si>
    <t>Endring fra 2016 og 2017 til 2018:</t>
  </si>
  <si>
    <t xml:space="preserve">Det er til dels større endringer fra 2017 til 2018. Det skyldes at for en del særlig store foretak ble hele eller store deler av de ansatte registrert sentralt, mens de etter hvert er blitt distribuert til flere, mindre sentrale strøk eller som helhet blitt flyttet til annen kommune uten at den reelle verdiskapingen er blitt flyttet. Det gjelder særlig større transportforetak som Norwegian, NSB og Fjordline. 
Det ser også ut til at større overnattingsbedrifter som tidligere registrerte store deler av de ansatte i et samleforetak sentralt, i større grad har registrert de ansatte der hvor hotellene faktisk er. </t>
  </si>
  <si>
    <t>Spørsmål kan rettes til:</t>
  </si>
  <si>
    <t>Beregning verdiskaping:</t>
  </si>
  <si>
    <t>Verdiskaping er verdiøkningen i bedriftenes produksjon.</t>
  </si>
  <si>
    <t>Verdiskaping beregnes som summen av driftsresultat og lønnskostnad.</t>
  </si>
  <si>
    <t>Datagrunnlag</t>
  </si>
  <si>
    <t>Regnskapsdata er hentet inn fra Dun &amp; Bradstreet (tidligere Bisnode). Alle regnskapsdata er på foretaksnivå, og ikke fordelt på flere steder selv om virksomheten er fordelt på flere steder.</t>
  </si>
  <si>
    <t>Kun virksomheter som har levert regnskap for det aktuelle regnskapsår inngår i datagrunnlaget.</t>
  </si>
  <si>
    <t>For å fordele økonomisk aktivitet på de ulike lokalitetene/bedriftene i et foretak er det tidligere brukt SSBs bedriftsdatabase, men endret de senere årene til Brønnøysundregistrene, se nedenfor.</t>
  </si>
  <si>
    <t>I SSB bedriftsdatabase var en del foretak registrert på adressen til hovedkontor. I Brønnøysundregistrene får vi underenheter separat, det vil si at mange av disse store enhetene da kan fordeles bedre på ulike adresser. Dette har gitt en del endring i resultater fra 2017 til 2018 (betydelig nedgang der hovedfirma ligger og økning der underenheter finnes). Det gjelder typisk virksomheter innenfor transport (fly, buss, tog) og hotell, samt store kjeder innenfor servering.</t>
  </si>
  <si>
    <t>SSB bedriftsdatabase 2016: organisasjonsnummer, lokalisering (kommune), antall ansatte</t>
  </si>
  <si>
    <t>SSB bedriftsdatabase 2017: organisasjonsnummer, lokalisering (kommune), antall ansatte</t>
  </si>
  <si>
    <t>Brønnøysundregistrene 2018: organisasjonsnummer, lokalisering (kommune), antall ansatte</t>
  </si>
  <si>
    <t>Brønnøysundregistrene 2019: organisasjonsnummer, lokalisering (kommune), antall ansatte</t>
  </si>
  <si>
    <t>Brønnøysundregistrene 2020: organisasjonsnummer, lokalisering (kommune), antall ansatte</t>
  </si>
  <si>
    <t>Brønnøysundregistrene 2021: organisasjonsnummer, lokalisering (kommune), antall ansatte</t>
  </si>
  <si>
    <t>Brønnøysundregistrene 2022: organisasjonsnummer, lokalisering (kommune), antall ansatte</t>
  </si>
  <si>
    <t>Brønnøysundregistrene 2023: organisasjonsnummer, lokalisering (kommune), antall ansatte</t>
  </si>
  <si>
    <t>Fordeling verdiskaping</t>
  </si>
  <si>
    <t>Databasen med regnskapsdata på foretaksnivå er koblet til bedriftsdatabasen eller opplysninger fra Brønnøysundregistrene ved bruk av organisasjonsnummer.</t>
  </si>
  <si>
    <t>Foretakets verdiskaping knyttet til reiseliv er fordelt mellom kommuner proporsjonalt etter sum ansatte for eventuelle underenheter knyttet til reiseliv. Det forutsetter implisitt at alle ansatte i en virksomhet er like produktiv, som er en forenkling.</t>
  </si>
  <si>
    <t>Noen foretak har registrert verdiskaping uten registrerte ansatte. Hvis disse har underenheter, blir verdiskaping fordelt jevnt mellom underenheter.</t>
  </si>
  <si>
    <t>Verdiskaping for foretakene uten underenheter, er registrert i sin helhet i kommunen der foretaket registrert.</t>
  </si>
  <si>
    <t>Både årsresultat, driftsresultat og lønnskostnader er i enkelte regnskap negative tall. Dette er det korrigert for ved å nulle ut negativ driftsresultet for den aktuelle observasjonen.</t>
  </si>
  <si>
    <t>Håndtering av endret fylkes- og kommunestruktur</t>
  </si>
  <si>
    <t xml:space="preserve">Resultater for fylker og kommuner i 2023 rapporteres med ny fylkes- og kommunestruktur (dvs. med kommunestruktur som gjaldt fra og med 1.1.2024). </t>
  </si>
  <si>
    <t>I rapportering på landsdelsnivå er tidsserien sammenlignbar, ettersom de splittede fylkene fremdeles følger samme landsdelsstruktur.</t>
  </si>
  <si>
    <t>Kommuneresultatene rapporteres nå kun fra og med 2023 og med kommune- og fylkesstruktur som ble innført 1.1.2024.</t>
  </si>
  <si>
    <t>KATEGORIER</t>
  </si>
  <si>
    <t>Overnattingsvirksomhet</t>
  </si>
  <si>
    <t>Serveringsvirksomhet</t>
  </si>
  <si>
    <t>Kultur og underholdning</t>
  </si>
  <si>
    <t>Transport</t>
  </si>
  <si>
    <t>Formidling</t>
  </si>
  <si>
    <t>NACE-kode</t>
  </si>
  <si>
    <t>Beskrivelse</t>
  </si>
  <si>
    <t>Butikkhandel med bakervarer og konditorvarer</t>
  </si>
  <si>
    <t>Passasjertransport med jernbane</t>
  </si>
  <si>
    <t>Rutebiltransport i by- og forstadsområde</t>
  </si>
  <si>
    <t>Transport med sporveis- og forstadsbane</t>
  </si>
  <si>
    <t>Drosjebiltransport</t>
  </si>
  <si>
    <t>Rutebiltransport utenfor by- og forstadsområde</t>
  </si>
  <si>
    <t>Turbiltransport</t>
  </si>
  <si>
    <t>Transport med taubaner, kabelbaner og skiheiser</t>
  </si>
  <si>
    <t>Utenriks sjøfart med passasjerer</t>
  </si>
  <si>
    <t>Innenlandske kystruter med passasjerer</t>
  </si>
  <si>
    <t>Kysttrafikk ellers med passasjerer</t>
  </si>
  <si>
    <t>Passasjertransport på elver og innsjøer</t>
  </si>
  <si>
    <t>Lufttransport med passasjerer</t>
  </si>
  <si>
    <t>Drift av hoteller, pensjonater og moteller med restaurant</t>
  </si>
  <si>
    <t>Drift av hoteller, pensjonater og moteller uten restaurant</t>
  </si>
  <si>
    <t>Drift av vandrerhjem</t>
  </si>
  <si>
    <t>Drift av ferieleiligheter</t>
  </si>
  <si>
    <t>55301</t>
  </si>
  <si>
    <t>Drift av campingplasser</t>
  </si>
  <si>
    <t>55302</t>
  </si>
  <si>
    <t>Drift av turisthytter</t>
  </si>
  <si>
    <t>Drift av restauranter og kafeer</t>
  </si>
  <si>
    <t>Drift av gatekjøkken</t>
  </si>
  <si>
    <t>Cateringvirksomhet</t>
  </si>
  <si>
    <t>Drift av puber</t>
  </si>
  <si>
    <t>Drift av barer ellers</t>
  </si>
  <si>
    <t>Filmframvisning</t>
  </si>
  <si>
    <t>Utleie og leasing av sports- og fritidsutstyr</t>
  </si>
  <si>
    <t>Reisebyråvirksomhet</t>
  </si>
  <si>
    <t>Reisearrangørvirksomhet</t>
  </si>
  <si>
    <t>Turistkontorvirksomhet og destinasjonsselskaper</t>
  </si>
  <si>
    <t>Guider og reiseledere</t>
  </si>
  <si>
    <t>Opplevelses-, arrangements- og aktivitetsarrangørvirksomhet</t>
  </si>
  <si>
    <t>Turistrelaterte tjenester ikke nevnt annet sted</t>
  </si>
  <si>
    <t>Utøvende kunstnere og underholdningsvirksomhet innen scenekunst</t>
  </si>
  <si>
    <t>Tjenester tilknyttet underholdningsvirksomhet</t>
  </si>
  <si>
    <t>Drift av lokaler tilknyttet kunstnerisk virksomhet</t>
  </si>
  <si>
    <t>Drift av kunst- og kunstindustrimuseer</t>
  </si>
  <si>
    <t>Drift av kulturhistoriske museer</t>
  </si>
  <si>
    <t>Drift av naturhistoriske museer</t>
  </si>
  <si>
    <t>Drift av museer ikke nevnt annet sted</t>
  </si>
  <si>
    <t>Drift av historiske steder og bygninger og lignende severdigheter</t>
  </si>
  <si>
    <t>Drift av botaniske og zoologiske hager og naturreservater</t>
  </si>
  <si>
    <t>Drift av fornøyelses- og temaparker</t>
  </si>
  <si>
    <t>Opplevelsesaktiviteter</t>
  </si>
  <si>
    <t>Fritidsetablissement</t>
  </si>
  <si>
    <t>Hovedgrupper</t>
  </si>
  <si>
    <t>"Reiseliv ellers" består av overnatting- og serveringsvirksomhet, kultur og underholdning</t>
  </si>
  <si>
    <t>"Transport og formidling" består av transport og formidling</t>
  </si>
  <si>
    <t>Antall foretak per bransje</t>
  </si>
  <si>
    <t>Sum*</t>
  </si>
  <si>
    <t xml:space="preserve">*Foretak kan være registrert med både hoved- og underkategori på næring. </t>
  </si>
  <si>
    <r>
      <t xml:space="preserve">Nedenfor er antall </t>
    </r>
    <r>
      <rPr>
        <b/>
        <sz val="11"/>
        <color theme="1"/>
        <rFont val="Calibri"/>
        <family val="2"/>
        <scheme val="minor"/>
      </rPr>
      <t>foretak</t>
    </r>
    <r>
      <rPr>
        <sz val="11"/>
        <color theme="1"/>
        <rFont val="Calibri"/>
        <family val="2"/>
        <scheme val="minor"/>
      </rPr>
      <t xml:space="preserve"> med levert regnskap for 2018 til 2021 per fylke oppsummert. NB! Her er det vist geografisk fordeling av foretak (lokalisering av hovedkontor), mens tall for verdiskaping tar hensyn til at produksjonen i flere virksomheter skjer i flere kommuner.</t>
    </r>
  </si>
  <si>
    <t>Antall foretak 2023</t>
  </si>
  <si>
    <t>Overnattings-virksomhet</t>
  </si>
  <si>
    <t>Serverings-virksomhet</t>
  </si>
  <si>
    <t>Sum</t>
  </si>
  <si>
    <t>Svalbard</t>
  </si>
  <si>
    <t>Troms</t>
  </si>
  <si>
    <t>Finnmark</t>
  </si>
  <si>
    <t>Nordland</t>
  </si>
  <si>
    <t>Trøndelag</t>
  </si>
  <si>
    <t>Møre og Romsdal</t>
  </si>
  <si>
    <t>Vestland</t>
  </si>
  <si>
    <t>Rogaland</t>
  </si>
  <si>
    <t>Agder</t>
  </si>
  <si>
    <t>Vestfold</t>
  </si>
  <si>
    <t>Telemark</t>
  </si>
  <si>
    <t>Østfold</t>
  </si>
  <si>
    <t>Akershus</t>
  </si>
  <si>
    <t>Buskerud</t>
  </si>
  <si>
    <t>Oslo</t>
  </si>
  <si>
    <t>Innlandet</t>
  </si>
  <si>
    <t>Ukjent</t>
  </si>
  <si>
    <t>Antall foretak 2022</t>
  </si>
  <si>
    <t>Troms og Finnmark</t>
  </si>
  <si>
    <t>Vestfold og Telemark</t>
  </si>
  <si>
    <t>Viken</t>
  </si>
  <si>
    <t>Antall foretak 2021</t>
  </si>
  <si>
    <t>Antall foretak 2020</t>
  </si>
  <si>
    <t>Antall foretak 2019</t>
  </si>
  <si>
    <t>Antall foretak 2018</t>
  </si>
  <si>
    <t>Verdiskaping 1000 NOK (løpende priser)</t>
  </si>
  <si>
    <t>Bransje</t>
  </si>
  <si>
    <t>Verdiskaping 2016</t>
  </si>
  <si>
    <t>Verdiskaping 2017</t>
  </si>
  <si>
    <t>Verdiskaping 2018</t>
  </si>
  <si>
    <t>Verdiskaping 2019</t>
  </si>
  <si>
    <t>Verdiskaping 2020</t>
  </si>
  <si>
    <t>Verdiskaping 2021</t>
  </si>
  <si>
    <t>Verdiskaping 2022</t>
  </si>
  <si>
    <t>Verdiskaping 2023</t>
  </si>
  <si>
    <t>Verdiskaping 1000 NOK i løpende priser</t>
  </si>
  <si>
    <t>Landsdel</t>
  </si>
  <si>
    <t>Reiseliv ellers</t>
  </si>
  <si>
    <t>Transport og formidling</t>
  </si>
  <si>
    <t>Nord-Norge</t>
  </si>
  <si>
    <t>Vestlandet</t>
  </si>
  <si>
    <t>Sørlandet (Agder)</t>
  </si>
  <si>
    <t>Østlandet uten Oslo</t>
  </si>
  <si>
    <t>Ukjent geografi</t>
  </si>
  <si>
    <t>Sum med ukjent fylke</t>
  </si>
  <si>
    <t>Kommunestruktur fra og med 1.1.2024</t>
  </si>
  <si>
    <t>Verdiskaping 2023 (1000 kr)</t>
  </si>
  <si>
    <t>Fylke per 1.1.2024</t>
  </si>
  <si>
    <t>Kommunenummer</t>
  </si>
  <si>
    <t>Kommunenavn</t>
  </si>
  <si>
    <t>OSLO</t>
  </si>
  <si>
    <t>ROGALAND</t>
  </si>
  <si>
    <t>EIGERSUND</t>
  </si>
  <si>
    <t>STAVANGER</t>
  </si>
  <si>
    <t>HAUGESUND</t>
  </si>
  <si>
    <t>SANDNES</t>
  </si>
  <si>
    <t>SOKNDAL</t>
  </si>
  <si>
    <t>LUND</t>
  </si>
  <si>
    <t>BJERKREIM</t>
  </si>
  <si>
    <t>HÅ</t>
  </si>
  <si>
    <t>KLEPP</t>
  </si>
  <si>
    <t>TIME</t>
  </si>
  <si>
    <t>GJESDAL</t>
  </si>
  <si>
    <t>SOLA</t>
  </si>
  <si>
    <t>RANDABERG</t>
  </si>
  <si>
    <t>STRAND</t>
  </si>
  <si>
    <t>HJELMELAND</t>
  </si>
  <si>
    <t>SULDAL</t>
  </si>
  <si>
    <t>SAUDA</t>
  </si>
  <si>
    <t>KVITSØY</t>
  </si>
  <si>
    <t>BOKN</t>
  </si>
  <si>
    <t>TYSVÆR</t>
  </si>
  <si>
    <t>KARMØY</t>
  </si>
  <si>
    <t>VINDAFJORD</t>
  </si>
  <si>
    <t>UTSIRA</t>
  </si>
  <si>
    <t>SUM ROGALAND</t>
  </si>
  <si>
    <t>MØRE OG ROMSDAL</t>
  </si>
  <si>
    <t>KRISTIANSUND</t>
  </si>
  <si>
    <t>MOLDE</t>
  </si>
  <si>
    <t>ÅLESUND</t>
  </si>
  <si>
    <t>VANYLVEN</t>
  </si>
  <si>
    <t>SANDE</t>
  </si>
  <si>
    <t>HERØY (MØRE OG ROMSDAL)</t>
  </si>
  <si>
    <t>ULSTEIN</t>
  </si>
  <si>
    <t>HAREID</t>
  </si>
  <si>
    <t>ØRSTA</t>
  </si>
  <si>
    <t>STRANDA</t>
  </si>
  <si>
    <t>SYKKYLVEN</t>
  </si>
  <si>
    <t>GISKE</t>
  </si>
  <si>
    <t>VESTNES</t>
  </si>
  <si>
    <t>RAUMA</t>
  </si>
  <si>
    <t>AUKRA</t>
  </si>
  <si>
    <t>AVERØY</t>
  </si>
  <si>
    <t>GJEMNES</t>
  </si>
  <si>
    <t>TINGVOLL</t>
  </si>
  <si>
    <t>SUNNDAL</t>
  </si>
  <si>
    <t>SURNADAL</t>
  </si>
  <si>
    <t>SMØLA</t>
  </si>
  <si>
    <t>AURE</t>
  </si>
  <si>
    <t>VOLDA</t>
  </si>
  <si>
    <t>FJORD</t>
  </si>
  <si>
    <t>HUSTADVIKA</t>
  </si>
  <si>
    <t>HARAM</t>
  </si>
  <si>
    <t>SULA</t>
  </si>
  <si>
    <t>SUM MØRE OG ROMSDAL</t>
  </si>
  <si>
    <t>NORDLAND</t>
  </si>
  <si>
    <t>BODØ</t>
  </si>
  <si>
    <t>NARVIK</t>
  </si>
  <si>
    <t>BINDAL</t>
  </si>
  <si>
    <t>SØMNA</t>
  </si>
  <si>
    <t>BRØNNØY</t>
  </si>
  <si>
    <t>VEGA</t>
  </si>
  <si>
    <t>VEVELSTAD</t>
  </si>
  <si>
    <t>HERØY (NORDLAND)</t>
  </si>
  <si>
    <t>ALSTAHAUG</t>
  </si>
  <si>
    <t>LEIRFJORD</t>
  </si>
  <si>
    <t>VEFSN</t>
  </si>
  <si>
    <t>GRANE</t>
  </si>
  <si>
    <t>HATTFJELLDAL</t>
  </si>
  <si>
    <t>DØNNA</t>
  </si>
  <si>
    <t>NESNA</t>
  </si>
  <si>
    <t>HEMNES</t>
  </si>
  <si>
    <t>RANA</t>
  </si>
  <si>
    <t>LURØY</t>
  </si>
  <si>
    <t>TRÆNA</t>
  </si>
  <si>
    <t>RØDØY</t>
  </si>
  <si>
    <t>MELØY</t>
  </si>
  <si>
    <t>GILDESKÅL</t>
  </si>
  <si>
    <t>BEIARN</t>
  </si>
  <si>
    <t>SALTDAL</t>
  </si>
  <si>
    <t>FAUSKE</t>
  </si>
  <si>
    <t>SØRFOLD</t>
  </si>
  <si>
    <t>STEIGEN</t>
  </si>
  <si>
    <t>LØDINGEN</t>
  </si>
  <si>
    <t>EVENES</t>
  </si>
  <si>
    <t>VÆRØY</t>
  </si>
  <si>
    <t>VESTVÅGØY</t>
  </si>
  <si>
    <t>VÅGAN</t>
  </si>
  <si>
    <t>HADSEL</t>
  </si>
  <si>
    <t>BØ</t>
  </si>
  <si>
    <t>ØKSNES</t>
  </si>
  <si>
    <t>SORTLAND</t>
  </si>
  <si>
    <t>ANDØY</t>
  </si>
  <si>
    <t>MOSKENES</t>
  </si>
  <si>
    <t>HAMARØY</t>
  </si>
  <si>
    <t>FLAKSTAD</t>
  </si>
  <si>
    <t>RØST</t>
  </si>
  <si>
    <t>SUM NORDLAND</t>
  </si>
  <si>
    <t>SVALBARD</t>
  </si>
  <si>
    <t>ØSTFOLD</t>
  </si>
  <si>
    <t>HALDEN</t>
  </si>
  <si>
    <t>MOSS</t>
  </si>
  <si>
    <t>SARPSBORG</t>
  </si>
  <si>
    <t>FREDRIKSTAD</t>
  </si>
  <si>
    <t>HVALER</t>
  </si>
  <si>
    <t>RÅDE</t>
  </si>
  <si>
    <t>INDRE ØSTFOLD</t>
  </si>
  <si>
    <t>RAKKESTAD</t>
  </si>
  <si>
    <t>MARKER</t>
  </si>
  <si>
    <t>AREMARK</t>
  </si>
  <si>
    <t>VÅLER (VIKEN)</t>
  </si>
  <si>
    <t>SKIPTVET</t>
  </si>
  <si>
    <t>SUM ØSTFOLD</t>
  </si>
  <si>
    <t>BÆRUM</t>
  </si>
  <si>
    <t>ASKER</t>
  </si>
  <si>
    <t>LILLESTRØM</t>
  </si>
  <si>
    <t>NORDRE FOLLO</t>
  </si>
  <si>
    <t>ULLENSAKER</t>
  </si>
  <si>
    <t>NESODDEN</t>
  </si>
  <si>
    <t>FROGN</t>
  </si>
  <si>
    <t>VESTBY</t>
  </si>
  <si>
    <t>ÅS</t>
  </si>
  <si>
    <t>ENEBAKK</t>
  </si>
  <si>
    <t>LØRENSKOG</t>
  </si>
  <si>
    <t>RÆLINGEN</t>
  </si>
  <si>
    <t>AURSKOG-HØLAND</t>
  </si>
  <si>
    <t>NES</t>
  </si>
  <si>
    <t>GJERDRUM</t>
  </si>
  <si>
    <t>NITTEDAL</t>
  </si>
  <si>
    <t>JEVNAKER</t>
  </si>
  <si>
    <t>NANNESTAD</t>
  </si>
  <si>
    <t>EIDSVOLL</t>
  </si>
  <si>
    <t>HURDAL</t>
  </si>
  <si>
    <t>LUNNER</t>
  </si>
  <si>
    <t>SUM Akershus</t>
  </si>
  <si>
    <t>BUSKERUD</t>
  </si>
  <si>
    <t>DRAMMEN</t>
  </si>
  <si>
    <t>KONGSBERG</t>
  </si>
  <si>
    <t>RINGERIKE</t>
  </si>
  <si>
    <t>HOLE</t>
  </si>
  <si>
    <t>LIER</t>
  </si>
  <si>
    <t>ØVRE EIKER</t>
  </si>
  <si>
    <t>MODUM</t>
  </si>
  <si>
    <t>KRØDSHERAD</t>
  </si>
  <si>
    <t>FLÅ</t>
  </si>
  <si>
    <t>NESBYEN</t>
  </si>
  <si>
    <t>GOL</t>
  </si>
  <si>
    <t>HEMSEDAL</t>
  </si>
  <si>
    <t>ÅL</t>
  </si>
  <si>
    <t>HOL</t>
  </si>
  <si>
    <t>SIGDAL</t>
  </si>
  <si>
    <t>NORE OG UVDAL</t>
  </si>
  <si>
    <t>FLESBERG</t>
  </si>
  <si>
    <t>ROLLAG</t>
  </si>
  <si>
    <t>SUM BUSKERUD</t>
  </si>
  <si>
    <t>INNLANDET</t>
  </si>
  <si>
    <t>KONGSVINGER</t>
  </si>
  <si>
    <t>HAMAR</t>
  </si>
  <si>
    <t>LILLEHAMMER</t>
  </si>
  <si>
    <t>GJØVIK</t>
  </si>
  <si>
    <t>RINGSAKER</t>
  </si>
  <si>
    <t>STANGE</t>
  </si>
  <si>
    <t>NORD-ODAL</t>
  </si>
  <si>
    <t>SØR-ODAL</t>
  </si>
  <si>
    <t>EIDSKOG</t>
  </si>
  <si>
    <t>GRUE</t>
  </si>
  <si>
    <t>ÅSNES</t>
  </si>
  <si>
    <t>VÅLER (INNLANDET)</t>
  </si>
  <si>
    <t>ELVERUM</t>
  </si>
  <si>
    <t>TRYSIL</t>
  </si>
  <si>
    <t>ÅMOT</t>
  </si>
  <si>
    <t>ENGERDAL</t>
  </si>
  <si>
    <t>TYNSET</t>
  </si>
  <si>
    <t>DOVRE</t>
  </si>
  <si>
    <t>LESJA</t>
  </si>
  <si>
    <t>SKJÅK</t>
  </si>
  <si>
    <t>LOM</t>
  </si>
  <si>
    <t>VÅGÅ</t>
  </si>
  <si>
    <t>NORD-FRON</t>
  </si>
  <si>
    <t>SEL</t>
  </si>
  <si>
    <t>SØR-FRON</t>
  </si>
  <si>
    <t>RINGEBU</t>
  </si>
  <si>
    <t>ØYER</t>
  </si>
  <si>
    <t>GAUSDAL</t>
  </si>
  <si>
    <t>ØSTRE TOTEN</t>
  </si>
  <si>
    <t>VESTRE TOTEN</t>
  </si>
  <si>
    <t>GRAN</t>
  </si>
  <si>
    <t>NORDRE LAND</t>
  </si>
  <si>
    <t>SØR-AURDAL</t>
  </si>
  <si>
    <t>NORD-AURDAL</t>
  </si>
  <si>
    <t>VESTRE SLIDRE</t>
  </si>
  <si>
    <t>ØYSTRE SLIDRE</t>
  </si>
  <si>
    <t>VANG</t>
  </si>
  <si>
    <t>ALVDAL</t>
  </si>
  <si>
    <t>SØNDRE LAND</t>
  </si>
  <si>
    <t>FOLLDAL</t>
  </si>
  <si>
    <t>ETNEDAL</t>
  </si>
  <si>
    <t>LØTEN</t>
  </si>
  <si>
    <t>OS</t>
  </si>
  <si>
    <t>RENDALEN</t>
  </si>
  <si>
    <t>TOLGA</t>
  </si>
  <si>
    <t>STOR-ELVDAL</t>
  </si>
  <si>
    <t>SUM INNLANDET</t>
  </si>
  <si>
    <t>VESTFOLD</t>
  </si>
  <si>
    <t>HORTEN</t>
  </si>
  <si>
    <t>HOLMESTRAND</t>
  </si>
  <si>
    <t>TØNSBERG</t>
  </si>
  <si>
    <t>SANDEFJORD</t>
  </si>
  <si>
    <t>LARVIK</t>
  </si>
  <si>
    <t>FÆRDER</t>
  </si>
  <si>
    <t>SUM VESTFOLD</t>
  </si>
  <si>
    <t>TELEMARK</t>
  </si>
  <si>
    <t>PORSGRUNN</t>
  </si>
  <si>
    <t>SKIEN</t>
  </si>
  <si>
    <t>NOTODDEN</t>
  </si>
  <si>
    <t>BAMBLE</t>
  </si>
  <si>
    <t>DRANGEDAL</t>
  </si>
  <si>
    <t>NOME</t>
  </si>
  <si>
    <t>MIDT-TELEMARK</t>
  </si>
  <si>
    <t>SELJORD</t>
  </si>
  <si>
    <t>HJARTDAL</t>
  </si>
  <si>
    <t>TINN</t>
  </si>
  <si>
    <t>KVITESEID</t>
  </si>
  <si>
    <t>NISSEDAL</t>
  </si>
  <si>
    <t>FYRESDAL</t>
  </si>
  <si>
    <t>VINJE</t>
  </si>
  <si>
    <t>TOKKE</t>
  </si>
  <si>
    <t>KRAGERØ</t>
  </si>
  <si>
    <t>SILJAN</t>
  </si>
  <si>
    <t>SUM TELEMARK</t>
  </si>
  <si>
    <t>AGDER</t>
  </si>
  <si>
    <t>RISØR</t>
  </si>
  <si>
    <t>GRIMSTAD</t>
  </si>
  <si>
    <t>ARENDAL</t>
  </si>
  <si>
    <t>KRISTIANSAND</t>
  </si>
  <si>
    <t>LINDESNES</t>
  </si>
  <si>
    <t>FARSUND</t>
  </si>
  <si>
    <t>FLEKKEFJORD</t>
  </si>
  <si>
    <t>GJERSTAD</t>
  </si>
  <si>
    <t>TVEDESTRAND</t>
  </si>
  <si>
    <t>FROLAND</t>
  </si>
  <si>
    <t>LILLESAND</t>
  </si>
  <si>
    <t>BIRKENES</t>
  </si>
  <si>
    <t>ÅMLI</t>
  </si>
  <si>
    <t>EVJE OG HORNNES</t>
  </si>
  <si>
    <t>BYGLAND</t>
  </si>
  <si>
    <t>VALLE</t>
  </si>
  <si>
    <t>BYKLE</t>
  </si>
  <si>
    <t>VENNESLA</t>
  </si>
  <si>
    <t>ÅSERAL</t>
  </si>
  <si>
    <t>LYNGDAL</t>
  </si>
  <si>
    <t>HÆGEBOSTAD</t>
  </si>
  <si>
    <t>KVINESDAL</t>
  </si>
  <si>
    <t>SIRDAL</t>
  </si>
  <si>
    <t>VEGÅRSHEI</t>
  </si>
  <si>
    <t>IVELAND</t>
  </si>
  <si>
    <t>SUM AGDER</t>
  </si>
  <si>
    <t>VESTLAND</t>
  </si>
  <si>
    <t>BERGEN</t>
  </si>
  <si>
    <t>KINN</t>
  </si>
  <si>
    <t>ETNE</t>
  </si>
  <si>
    <t>SVEIO</t>
  </si>
  <si>
    <t>BØMLO</t>
  </si>
  <si>
    <t>STORD</t>
  </si>
  <si>
    <t>FITJAR</t>
  </si>
  <si>
    <t>KVINNHERAD</t>
  </si>
  <si>
    <t>ULLENSVANG</t>
  </si>
  <si>
    <t>ULVIK</t>
  </si>
  <si>
    <t>VOSS</t>
  </si>
  <si>
    <t>KVAM</t>
  </si>
  <si>
    <t>SAMNANGER</t>
  </si>
  <si>
    <t>BJØRNAFJORDEN</t>
  </si>
  <si>
    <t>AUSTEVOLL</t>
  </si>
  <si>
    <t>ØYGARDEN</t>
  </si>
  <si>
    <t>ASKØY</t>
  </si>
  <si>
    <t>VAKSDAL</t>
  </si>
  <si>
    <t>OSTERØY</t>
  </si>
  <si>
    <t>ALVER</t>
  </si>
  <si>
    <t>MASFJORDEN</t>
  </si>
  <si>
    <t>GULEN</t>
  </si>
  <si>
    <t>SOLUND</t>
  </si>
  <si>
    <t>HYLLESTAD</t>
  </si>
  <si>
    <t>HØYANGER</t>
  </si>
  <si>
    <t>VIK</t>
  </si>
  <si>
    <t>SOGNDAL</t>
  </si>
  <si>
    <t>AURLAND</t>
  </si>
  <si>
    <t>LÆRDAL</t>
  </si>
  <si>
    <t>ÅRDAL</t>
  </si>
  <si>
    <t>LUSTER</t>
  </si>
  <si>
    <t>ASKVOLL</t>
  </si>
  <si>
    <t>FJALER</t>
  </si>
  <si>
    <t>SUNNFJORD</t>
  </si>
  <si>
    <t>BREMANGER</t>
  </si>
  <si>
    <t>STAD</t>
  </si>
  <si>
    <t>GLOPPEN</t>
  </si>
  <si>
    <t>STRYN</t>
  </si>
  <si>
    <t>MODALEN</t>
  </si>
  <si>
    <t>EIDFJORD</t>
  </si>
  <si>
    <t>FEDJE</t>
  </si>
  <si>
    <t>TYSNES</t>
  </si>
  <si>
    <t>AUSTRHEIM</t>
  </si>
  <si>
    <t>SUM VESTLAND</t>
  </si>
  <si>
    <t>TRØNDELAG</t>
  </si>
  <si>
    <t>TRONDHEIM</t>
  </si>
  <si>
    <t>STEINKJER</t>
  </si>
  <si>
    <t>NAMSOS</t>
  </si>
  <si>
    <t>FRØYA</t>
  </si>
  <si>
    <t>OSEN</t>
  </si>
  <si>
    <t>OPPDAL</t>
  </si>
  <si>
    <t>RENNEBU</t>
  </si>
  <si>
    <t>RØROS</t>
  </si>
  <si>
    <t>HOLTÅLEN</t>
  </si>
  <si>
    <t>MIDTRE GAULDAL</t>
  </si>
  <si>
    <t>MELHUS</t>
  </si>
  <si>
    <t>SKAUN</t>
  </si>
  <si>
    <t>MALVIK</t>
  </si>
  <si>
    <t>SELBU</t>
  </si>
  <si>
    <t>TYDAL</t>
  </si>
  <si>
    <t>MERÅKER</t>
  </si>
  <si>
    <t>STJØRDAL</t>
  </si>
  <si>
    <t>FROSTA</t>
  </si>
  <si>
    <t>LEVANGER</t>
  </si>
  <si>
    <t>VERDAL</t>
  </si>
  <si>
    <t>SNÅSA</t>
  </si>
  <si>
    <t>NAMSSKOGAN</t>
  </si>
  <si>
    <t>GRONG</t>
  </si>
  <si>
    <t>HØYLANDET</t>
  </si>
  <si>
    <t>FLATANGER</t>
  </si>
  <si>
    <t>LEKA</t>
  </si>
  <si>
    <t>INDERØY</t>
  </si>
  <si>
    <t>INDRE FOSEN</t>
  </si>
  <si>
    <t>HEIM</t>
  </si>
  <si>
    <t>HITRA</t>
  </si>
  <si>
    <t>ØRLAND</t>
  </si>
  <si>
    <t>ÅFJORD</t>
  </si>
  <si>
    <t>ORKLAND</t>
  </si>
  <si>
    <t>NÆRØYSUND</t>
  </si>
  <si>
    <t>RINDAL</t>
  </si>
  <si>
    <t>LIERNE</t>
  </si>
  <si>
    <t>OVERHALLA</t>
  </si>
  <si>
    <t>RØYRVIK</t>
  </si>
  <si>
    <t>SUM TRØNDELAG</t>
  </si>
  <si>
    <t>TROMS</t>
  </si>
  <si>
    <t>TROMSØ</t>
  </si>
  <si>
    <t>HARSTAD</t>
  </si>
  <si>
    <t>KVÆFJORD</t>
  </si>
  <si>
    <t>TJELDSUND</t>
  </si>
  <si>
    <t>LAVANGEN</t>
  </si>
  <si>
    <t>BARDU</t>
  </si>
  <si>
    <t>SALANGEN</t>
  </si>
  <si>
    <t>MÅLSELV</t>
  </si>
  <si>
    <t>SØRREISA</t>
  </si>
  <si>
    <t>DYRØY</t>
  </si>
  <si>
    <t>SENJA</t>
  </si>
  <si>
    <t>BALSFJORD</t>
  </si>
  <si>
    <t>KARLSØY</t>
  </si>
  <si>
    <t>LYNGEN</t>
  </si>
  <si>
    <t>STORFJORD</t>
  </si>
  <si>
    <t>GÁIVUOTNA KÅFJORD</t>
  </si>
  <si>
    <t>SKJERVØY</t>
  </si>
  <si>
    <t>NORDREISA</t>
  </si>
  <si>
    <t>KVÆNANGEN</t>
  </si>
  <si>
    <t>GRATANGEN</t>
  </si>
  <si>
    <t>IBESTAD</t>
  </si>
  <si>
    <t>SUM TROMS</t>
  </si>
  <si>
    <t>FINNMARK</t>
  </si>
  <si>
    <t>ALTA</t>
  </si>
  <si>
    <t>HAMMERFEST</t>
  </si>
  <si>
    <t>SØR-VARANGER</t>
  </si>
  <si>
    <t>VADSØ</t>
  </si>
  <si>
    <t>KARASJOHKA KARASJOK</t>
  </si>
  <si>
    <t>GUOVDAGEAIDNU KAUTOKEINO</t>
  </si>
  <si>
    <t>HASVIK</t>
  </si>
  <si>
    <t>MÅSØY</t>
  </si>
  <si>
    <t>NORDKAPP</t>
  </si>
  <si>
    <t>PORSANGER PORSÁNGU PORSANKI</t>
  </si>
  <si>
    <t>DEATNU TANA</t>
  </si>
  <si>
    <t>BÅTSFJORD</t>
  </si>
  <si>
    <t>VARDØ</t>
  </si>
  <si>
    <t>UNJARGGA NESSEBY</t>
  </si>
  <si>
    <t>GAMVIK</t>
  </si>
  <si>
    <t>BERLEVÅG</t>
  </si>
  <si>
    <t>LOPPA</t>
  </si>
  <si>
    <t>LEBESBY</t>
  </si>
  <si>
    <t>SUM FINNMARK</t>
  </si>
  <si>
    <t>UKJENT GEOGRAFI</t>
  </si>
  <si>
    <t>SUM ALLE</t>
  </si>
  <si>
    <t>Fylkesinndeling fra og med 1.1.2024</t>
  </si>
  <si>
    <t>Fylke</t>
  </si>
  <si>
    <t xml:space="preserve">Sum  </t>
  </si>
  <si>
    <t>Fylkesinndeling fra og med 1.1.2020</t>
  </si>
  <si>
    <t>Grunnlagsdata for regnskapsår 2023 ble først innhentet 31.08.2024. Det ble ettersendt oppdatert underlag 25.10.2024 ettersom flere NACE-koder var utelatt.</t>
  </si>
  <si>
    <t>Beregninger av sum verdiskaping i reiselivsnæringen fordelt på kommuner. 
Resultater oppgitt i 1000 kr i løpende priser for 2023.</t>
  </si>
  <si>
    <t xml:space="preserve">Datagrunnlaget for 2023 er oppgitt etter administrative grenser per 1.1.2024 (tidspunkt for registrering av regnskapsdata). Det ble gjennomført deling av tre fylker:
- Viken - deles til Østfold, Akershus og Buskerud
- Vestfold og Telemark - deles til Vestfold og Telemark
- Troms og Finnmark - deles til Troms og Finnmark.
Ettersom fylkesnummeret utgjør de to første sifrene i kommunenummeret, får også alle kommuner i fylker som skal deles nytt kommunenummer.
Det er gjennomført en kommunedeling, der Haram går ut av Ålesund. Dette fører til at både Haram og Ålesund får endret kommunenummer. 
</t>
  </si>
  <si>
    <t>Asplan Viak v/Alexander Borg 
Tlf: +48207849
E-post: alexander.borg@asplanviak.no
Asplan Viak v/Inger Adele Helseth 
Tlf: +47659889
E-post: inger.helseth@asplanviak.no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</si>
</sst>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name val="Calibri"/>
      <family val="2"/>
    </font>
    <font>
      <sz val="11"/>
      <color theme="1"/>
      <name val="Calibri"/>
      <family val="2"/>
    </font>
    <font>
      <sz val="12"/>
      <color theme="1"/>
      <name val="Calibri"/>
      <family val="2"/>
      <scheme val="minor"/>
    </font>
    <font>
      <b/>
      <sz val="12"/>
      <color theme="1"/>
      <name val="Calibri"/>
      <family val="2"/>
      <scheme val="minor"/>
    </font>
    <font>
      <sz val="12"/>
      <name val="Calibri"/>
      <family val="2"/>
      <scheme val="minor"/>
    </font>
    <font>
      <b/>
      <sz val="10"/>
      <name val="Arial"/>
      <family val="2"/>
    </font>
    <font>
      <sz val="10"/>
      <name val="Arial"/>
      <family val="2"/>
    </font>
    <font>
      <sz val="10"/>
      <color theme="1"/>
      <name val="Calibri"/>
      <family val="2"/>
      <scheme val="minor"/>
    </font>
    <font>
      <sz val="10"/>
      <color theme="1"/>
      <name val="Arial"/>
      <family val="2"/>
    </font>
    <font>
      <b/>
      <sz val="10"/>
      <color theme="1"/>
      <name val="Arial"/>
      <family val="2"/>
    </font>
  </fonts>
  <fills count="1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81">
    <xf numFmtId="0" fontId="0" fillId="0" borderId="0" xfId="0"/>
    <xf numFmtId="0" fontId="0" fillId="3" borderId="0" xfId="0" applyFill="1"/>
    <xf numFmtId="0" fontId="0" fillId="3" borderId="0" xfId="0" applyFill="1" applyAlignment="1">
      <alignment horizontal="left"/>
    </xf>
    <xf numFmtId="0" fontId="0" fillId="5" borderId="0" xfId="0" applyFill="1" applyAlignment="1">
      <alignment horizontal="left"/>
    </xf>
    <xf numFmtId="0" fontId="0" fillId="5" borderId="0" xfId="0" applyFill="1"/>
    <xf numFmtId="0" fontId="0" fillId="2" borderId="0" xfId="0" applyFill="1" applyAlignment="1">
      <alignment horizontal="left"/>
    </xf>
    <xf numFmtId="0" fontId="0" fillId="2" borderId="0" xfId="0" applyFill="1"/>
    <xf numFmtId="49" fontId="4" fillId="2" borderId="0" xfId="0" applyNumberFormat="1" applyFont="1" applyFill="1" applyAlignment="1">
      <alignment vertical="top" wrapText="1"/>
    </xf>
    <xf numFmtId="0" fontId="4" fillId="2" borderId="0" xfId="0" applyFont="1" applyFill="1" applyAlignment="1">
      <alignment vertical="top" wrapText="1"/>
    </xf>
    <xf numFmtId="0" fontId="5" fillId="2" borderId="0" xfId="0" applyFont="1" applyFill="1"/>
    <xf numFmtId="0" fontId="0" fillId="4" borderId="0" xfId="0" applyFill="1" applyAlignment="1">
      <alignment horizontal="left"/>
    </xf>
    <xf numFmtId="0" fontId="0" fillId="4" borderId="0" xfId="0" applyFill="1"/>
    <xf numFmtId="0" fontId="0" fillId="6" borderId="0" xfId="0" applyFill="1" applyAlignment="1">
      <alignment horizontal="left"/>
    </xf>
    <xf numFmtId="0" fontId="0" fillId="6" borderId="0" xfId="0" applyFill="1"/>
    <xf numFmtId="0" fontId="6" fillId="0" borderId="0" xfId="0" applyFont="1"/>
    <xf numFmtId="0" fontId="0" fillId="7" borderId="0" xfId="0" applyFill="1"/>
    <xf numFmtId="0" fontId="6" fillId="7" borderId="0" xfId="0" applyFont="1" applyFill="1"/>
    <xf numFmtId="0" fontId="6" fillId="7" borderId="0" xfId="0" applyFont="1" applyFill="1" applyAlignment="1">
      <alignment vertical="top" wrapText="1"/>
    </xf>
    <xf numFmtId="0" fontId="3" fillId="7" borderId="0" xfId="0" applyFont="1" applyFill="1" applyAlignment="1">
      <alignment horizontal="left"/>
    </xf>
    <xf numFmtId="0" fontId="6" fillId="7" borderId="0" xfId="0" applyFont="1" applyFill="1" applyAlignment="1">
      <alignment vertical="top"/>
    </xf>
    <xf numFmtId="0" fontId="6" fillId="7" borderId="0" xfId="0" applyFont="1" applyFill="1" applyAlignment="1">
      <alignment horizontal="left" vertical="top" wrapText="1"/>
    </xf>
    <xf numFmtId="0" fontId="6" fillId="7" borderId="12" xfId="0" applyFont="1" applyFill="1" applyBorder="1" applyAlignment="1">
      <alignment horizontal="left" vertical="top"/>
    </xf>
    <xf numFmtId="0" fontId="6" fillId="7" borderId="4" xfId="0" applyFont="1" applyFill="1" applyBorder="1" applyAlignment="1">
      <alignment vertical="top" wrapText="1"/>
    </xf>
    <xf numFmtId="0" fontId="6" fillId="7" borderId="12" xfId="0" applyFont="1" applyFill="1" applyBorder="1" applyAlignment="1">
      <alignment vertical="top"/>
    </xf>
    <xf numFmtId="0" fontId="6" fillId="7" borderId="12" xfId="0" applyFont="1" applyFill="1" applyBorder="1" applyAlignment="1">
      <alignment vertical="top" wrapText="1"/>
    </xf>
    <xf numFmtId="0" fontId="6" fillId="7" borderId="5" xfId="0" applyFont="1" applyFill="1" applyBorder="1" applyAlignment="1">
      <alignment vertical="top"/>
    </xf>
    <xf numFmtId="0" fontId="6" fillId="7" borderId="6" xfId="0" applyFont="1" applyFill="1" applyBorder="1" applyAlignment="1">
      <alignment vertical="top" wrapText="1"/>
    </xf>
    <xf numFmtId="0" fontId="6" fillId="7" borderId="2" xfId="0" applyFont="1" applyFill="1" applyBorder="1" applyAlignment="1">
      <alignment vertical="top"/>
    </xf>
    <xf numFmtId="0" fontId="6" fillId="7" borderId="13" xfId="0" applyFont="1" applyFill="1" applyBorder="1" applyAlignment="1">
      <alignment vertical="top" wrapText="1"/>
    </xf>
    <xf numFmtId="0" fontId="6" fillId="7" borderId="1" xfId="0" applyFont="1" applyFill="1" applyBorder="1" applyAlignment="1">
      <alignment vertical="top"/>
    </xf>
    <xf numFmtId="0" fontId="7" fillId="7" borderId="0" xfId="0" applyFont="1" applyFill="1" applyAlignment="1">
      <alignment vertical="top" wrapText="1"/>
    </xf>
    <xf numFmtId="0" fontId="7" fillId="7" borderId="0" xfId="0" applyFont="1" applyFill="1" applyAlignment="1">
      <alignment horizontal="center"/>
    </xf>
    <xf numFmtId="0" fontId="7" fillId="7" borderId="0" xfId="0" applyFont="1" applyFill="1"/>
    <xf numFmtId="0" fontId="6" fillId="7" borderId="1" xfId="0" applyFont="1" applyFill="1" applyBorder="1"/>
    <xf numFmtId="0" fontId="7" fillId="7" borderId="1" xfId="0" applyFont="1" applyFill="1" applyBorder="1"/>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0" xfId="0" applyFill="1" applyAlignment="1">
      <alignment vertical="top"/>
    </xf>
    <xf numFmtId="0" fontId="0" fillId="7" borderId="1" xfId="0" applyFill="1" applyBorder="1" applyAlignment="1">
      <alignment vertical="top"/>
    </xf>
    <xf numFmtId="0" fontId="3" fillId="7" borderId="1" xfId="0" applyFont="1" applyFill="1" applyBorder="1" applyAlignment="1">
      <alignment vertical="top"/>
    </xf>
    <xf numFmtId="0" fontId="3" fillId="7" borderId="0" xfId="0" applyFont="1" applyFill="1" applyAlignment="1">
      <alignment vertical="top"/>
    </xf>
    <xf numFmtId="0" fontId="7" fillId="7" borderId="1" xfId="0" applyFont="1" applyFill="1" applyBorder="1" applyAlignment="1">
      <alignment vertical="top"/>
    </xf>
    <xf numFmtId="0" fontId="7" fillId="7" borderId="1" xfId="0" applyFont="1" applyFill="1" applyBorder="1" applyAlignment="1">
      <alignment horizontal="center" vertical="top"/>
    </xf>
    <xf numFmtId="0" fontId="7" fillId="7" borderId="1" xfId="0" applyFont="1" applyFill="1" applyBorder="1" applyAlignment="1">
      <alignment horizontal="center" vertical="top" wrapText="1"/>
    </xf>
    <xf numFmtId="0" fontId="6" fillId="7" borderId="0" xfId="0" applyFont="1" applyFill="1" applyAlignment="1">
      <alignment horizontal="center" vertical="top"/>
    </xf>
    <xf numFmtId="164" fontId="6" fillId="7" borderId="0" xfId="0" applyNumberFormat="1" applyFont="1" applyFill="1" applyAlignment="1">
      <alignment vertical="top"/>
    </xf>
    <xf numFmtId="3" fontId="6" fillId="7" borderId="1" xfId="0" applyNumberFormat="1" applyFont="1" applyFill="1" applyBorder="1" applyAlignment="1">
      <alignment vertical="top"/>
    </xf>
    <xf numFmtId="164" fontId="7" fillId="7" borderId="1" xfId="0" applyNumberFormat="1" applyFont="1" applyFill="1" applyBorder="1" applyAlignment="1">
      <alignment vertical="top"/>
    </xf>
    <xf numFmtId="3" fontId="6" fillId="7" borderId="1" xfId="0" applyNumberFormat="1" applyFont="1" applyFill="1" applyBorder="1"/>
    <xf numFmtId="3" fontId="7" fillId="7" borderId="1" xfId="0" applyNumberFormat="1" applyFont="1" applyFill="1" applyBorder="1"/>
    <xf numFmtId="3" fontId="6" fillId="7" borderId="0" xfId="0" applyNumberFormat="1" applyFont="1" applyFill="1"/>
    <xf numFmtId="0" fontId="8" fillId="7" borderId="0" xfId="0" applyFont="1" applyFill="1" applyAlignment="1">
      <alignment vertical="top" wrapText="1"/>
    </xf>
    <xf numFmtId="0" fontId="7" fillId="7" borderId="0" xfId="0" applyFont="1" applyFill="1" applyAlignment="1">
      <alignment horizontal="left"/>
    </xf>
    <xf numFmtId="0" fontId="7" fillId="2" borderId="7" xfId="0" applyFont="1" applyFill="1" applyBorder="1" applyAlignment="1">
      <alignment horizontal="left"/>
    </xf>
    <xf numFmtId="0" fontId="6" fillId="2" borderId="8" xfId="0" applyFont="1" applyFill="1" applyBorder="1"/>
    <xf numFmtId="0" fontId="7" fillId="3" borderId="9" xfId="0" applyFont="1" applyFill="1" applyBorder="1" applyAlignment="1">
      <alignment horizontal="left"/>
    </xf>
    <xf numFmtId="0" fontId="6" fillId="3" borderId="0" xfId="0" applyFont="1" applyFill="1"/>
    <xf numFmtId="0" fontId="7" fillId="4" borderId="10" xfId="0" applyFont="1" applyFill="1" applyBorder="1" applyAlignment="1">
      <alignment horizontal="left"/>
    </xf>
    <xf numFmtId="0" fontId="6" fillId="4" borderId="11" xfId="0" applyFont="1" applyFill="1" applyBorder="1"/>
    <xf numFmtId="0" fontId="7" fillId="5" borderId="7" xfId="0" applyFont="1" applyFill="1" applyBorder="1" applyAlignment="1">
      <alignment horizontal="left"/>
    </xf>
    <xf numFmtId="0" fontId="6" fillId="5" borderId="8" xfId="0" applyFont="1" applyFill="1" applyBorder="1"/>
    <xf numFmtId="0" fontId="7" fillId="6" borderId="10" xfId="0" applyFont="1" applyFill="1" applyBorder="1" applyAlignment="1">
      <alignment horizontal="left"/>
    </xf>
    <xf numFmtId="0" fontId="6" fillId="6" borderId="11" xfId="0" applyFont="1" applyFill="1" applyBorder="1"/>
    <xf numFmtId="3" fontId="7" fillId="7" borderId="1" xfId="0" applyNumberFormat="1" applyFont="1" applyFill="1" applyBorder="1" applyAlignment="1">
      <alignment vertical="top"/>
    </xf>
    <xf numFmtId="0" fontId="8" fillId="7" borderId="0" xfId="0" applyFont="1" applyFill="1" applyAlignment="1">
      <alignment horizontal="left" vertical="top" wrapText="1"/>
    </xf>
    <xf numFmtId="0" fontId="3" fillId="7" borderId="0" xfId="0" applyFont="1" applyFill="1"/>
    <xf numFmtId="3" fontId="0" fillId="7" borderId="0" xfId="0" applyNumberFormat="1" applyFill="1"/>
    <xf numFmtId="0" fontId="9" fillId="7" borderId="1" xfId="0" applyFont="1" applyFill="1" applyBorder="1" applyAlignment="1">
      <alignment horizontal="center" vertical="top"/>
    </xf>
    <xf numFmtId="0" fontId="9" fillId="7" borderId="1" xfId="0" applyFont="1" applyFill="1" applyBorder="1" applyAlignment="1">
      <alignment horizontal="left" vertical="top" wrapText="1"/>
    </xf>
    <xf numFmtId="0" fontId="10" fillId="7" borderId="1" xfId="0" applyFont="1" applyFill="1" applyBorder="1" applyAlignment="1">
      <alignment vertical="top"/>
    </xf>
    <xf numFmtId="164" fontId="10" fillId="7" borderId="1" xfId="1" applyNumberFormat="1" applyFont="1" applyFill="1" applyBorder="1" applyAlignment="1">
      <alignment vertical="top"/>
    </xf>
    <xf numFmtId="164" fontId="3" fillId="7" borderId="1" xfId="1" applyNumberFormat="1" applyFont="1" applyFill="1" applyBorder="1" applyAlignment="1">
      <alignment vertical="top"/>
    </xf>
    <xf numFmtId="0" fontId="0" fillId="7" borderId="1" xfId="0" applyFill="1" applyBorder="1"/>
    <xf numFmtId="0" fontId="3" fillId="7" borderId="1" xfId="0" applyFont="1" applyFill="1" applyBorder="1"/>
    <xf numFmtId="0" fontId="3" fillId="7" borderId="1" xfId="0" applyFont="1" applyFill="1" applyBorder="1" applyAlignment="1">
      <alignment horizontal="center" wrapText="1"/>
    </xf>
    <xf numFmtId="164" fontId="0" fillId="7" borderId="1" xfId="1" applyNumberFormat="1" applyFont="1" applyFill="1" applyBorder="1"/>
    <xf numFmtId="164" fontId="0" fillId="7" borderId="1" xfId="1" applyNumberFormat="1" applyFont="1" applyFill="1" applyBorder="1" applyAlignment="1">
      <alignment vertical="top"/>
    </xf>
    <xf numFmtId="0" fontId="0" fillId="7" borderId="1" xfId="0" applyFill="1" applyBorder="1" applyAlignment="1">
      <alignment horizontal="right"/>
    </xf>
    <xf numFmtId="164" fontId="0" fillId="7" borderId="1" xfId="1" applyNumberFormat="1" applyFont="1" applyFill="1" applyBorder="1" applyAlignment="1">
      <alignment horizontal="right" vertical="top"/>
    </xf>
    <xf numFmtId="0" fontId="9" fillId="7" borderId="1" xfId="0" applyFont="1" applyFill="1" applyBorder="1" applyAlignment="1">
      <alignment vertical="top"/>
    </xf>
    <xf numFmtId="0" fontId="10" fillId="7" borderId="1" xfId="0" applyFont="1" applyFill="1" applyBorder="1"/>
    <xf numFmtId="0" fontId="13" fillId="7" borderId="1" xfId="0" applyFont="1" applyFill="1" applyBorder="1" applyAlignment="1">
      <alignment vertical="top"/>
    </xf>
    <xf numFmtId="164" fontId="12" fillId="0" borderId="1" xfId="1" applyNumberFormat="1" applyFont="1" applyBorder="1"/>
    <xf numFmtId="164" fontId="13" fillId="0" borderId="1" xfId="1" applyNumberFormat="1" applyFont="1" applyBorder="1"/>
    <xf numFmtId="0" fontId="0" fillId="0" borderId="1" xfId="0" applyBorder="1"/>
    <xf numFmtId="0" fontId="0" fillId="7" borderId="1" xfId="0" applyFill="1" applyBorder="1" applyAlignment="1">
      <alignment horizontal="left"/>
    </xf>
    <xf numFmtId="164" fontId="0" fillId="7" borderId="1" xfId="0" applyNumberFormat="1" applyFill="1" applyBorder="1"/>
    <xf numFmtId="3" fontId="0" fillId="7" borderId="1" xfId="0" applyNumberFormat="1" applyFill="1" applyBorder="1"/>
    <xf numFmtId="0" fontId="3" fillId="7" borderId="1" xfId="0" applyFont="1" applyFill="1" applyBorder="1" applyAlignment="1">
      <alignment horizontal="left"/>
    </xf>
    <xf numFmtId="3" fontId="3" fillId="7" borderId="1" xfId="0" applyNumberFormat="1" applyFont="1" applyFill="1" applyBorder="1"/>
    <xf numFmtId="0" fontId="0" fillId="7" borderId="0" xfId="0" applyFill="1" applyAlignment="1">
      <alignment horizontal="center"/>
    </xf>
    <xf numFmtId="164" fontId="0" fillId="0" borderId="1" xfId="1" applyNumberFormat="1" applyFont="1" applyBorder="1"/>
    <xf numFmtId="9" fontId="6" fillId="7" borderId="0" xfId="2" applyFont="1" applyFill="1" applyBorder="1" applyAlignment="1">
      <alignment vertical="top"/>
    </xf>
    <xf numFmtId="9" fontId="7" fillId="7" borderId="0" xfId="2" applyFont="1" applyFill="1" applyBorder="1" applyAlignment="1">
      <alignment vertical="top"/>
    </xf>
    <xf numFmtId="0" fontId="7" fillId="0" borderId="0" xfId="0" applyFont="1" applyAlignment="1">
      <alignment horizontal="left" vertical="top"/>
    </xf>
    <xf numFmtId="0" fontId="6" fillId="0" borderId="0" xfId="0" applyFont="1" applyAlignment="1">
      <alignment vertical="top"/>
    </xf>
    <xf numFmtId="43" fontId="0" fillId="7" borderId="0" xfId="0" applyNumberFormat="1" applyFill="1" applyAlignment="1">
      <alignment vertical="top"/>
    </xf>
    <xf numFmtId="164" fontId="0" fillId="7" borderId="1" xfId="0" applyNumberFormat="1" applyFill="1" applyBorder="1" applyAlignment="1">
      <alignment horizontal="right"/>
    </xf>
    <xf numFmtId="3" fontId="0" fillId="7" borderId="1" xfId="0" applyNumberFormat="1" applyFill="1" applyBorder="1" applyAlignment="1">
      <alignment horizontal="right"/>
    </xf>
    <xf numFmtId="164" fontId="0" fillId="7" borderId="1" xfId="1" applyNumberFormat="1" applyFont="1" applyFill="1" applyBorder="1" applyAlignment="1">
      <alignment horizontal="right"/>
    </xf>
    <xf numFmtId="164" fontId="0" fillId="0" borderId="1" xfId="1" applyNumberFormat="1" applyFont="1" applyBorder="1" applyAlignment="1">
      <alignment horizontal="right"/>
    </xf>
    <xf numFmtId="0" fontId="3" fillId="7" borderId="15" xfId="0" applyFont="1" applyFill="1" applyBorder="1"/>
    <xf numFmtId="0" fontId="3" fillId="7" borderId="15" xfId="0" applyFont="1" applyFill="1" applyBorder="1" applyAlignment="1">
      <alignment horizontal="right"/>
    </xf>
    <xf numFmtId="0" fontId="0" fillId="9" borderId="0" xfId="0" applyFill="1"/>
    <xf numFmtId="164" fontId="6" fillId="0" borderId="1" xfId="1" applyNumberFormat="1" applyFont="1" applyBorder="1"/>
    <xf numFmtId="0" fontId="0" fillId="7" borderId="0" xfId="0" applyFill="1" applyAlignment="1">
      <alignment horizontal="left" vertical="top" wrapText="1"/>
    </xf>
    <xf numFmtId="0" fontId="7" fillId="0" borderId="0" xfId="0" applyFont="1" applyAlignment="1">
      <alignment horizontal="center"/>
    </xf>
    <xf numFmtId="0" fontId="7" fillId="7" borderId="0" xfId="0" applyFont="1" applyFill="1" applyAlignment="1">
      <alignment horizontal="center" vertical="top"/>
    </xf>
    <xf numFmtId="0" fontId="7" fillId="7" borderId="0" xfId="0" applyFont="1" applyFill="1" applyAlignment="1">
      <alignment vertical="top"/>
    </xf>
    <xf numFmtId="0" fontId="6" fillId="7" borderId="8" xfId="0" applyFont="1" applyFill="1" applyBorder="1" applyAlignment="1">
      <alignment horizontal="center" vertical="center" wrapText="1"/>
    </xf>
    <xf numFmtId="0" fontId="6" fillId="7" borderId="11" xfId="0" applyFont="1" applyFill="1" applyBorder="1" applyAlignment="1">
      <alignment horizontal="center" vertical="center" wrapText="1"/>
    </xf>
    <xf numFmtId="164" fontId="6" fillId="0" borderId="0" xfId="0" applyNumberFormat="1" applyFont="1" applyAlignment="1">
      <alignment vertical="top"/>
    </xf>
    <xf numFmtId="0" fontId="7" fillId="5" borderId="17" xfId="0" applyFont="1" applyFill="1" applyBorder="1" applyAlignment="1">
      <alignment horizontal="left" vertical="top"/>
    </xf>
    <xf numFmtId="0" fontId="7" fillId="5" borderId="18" xfId="0" applyFont="1" applyFill="1" applyBorder="1" applyAlignment="1">
      <alignment horizontal="left" vertical="top"/>
    </xf>
    <xf numFmtId="0" fontId="7" fillId="5" borderId="16" xfId="0" applyFont="1" applyFill="1" applyBorder="1" applyAlignment="1">
      <alignment horizontal="left" vertical="top"/>
    </xf>
    <xf numFmtId="3" fontId="0" fillId="0" borderId="0" xfId="0" applyNumberFormat="1"/>
    <xf numFmtId="3" fontId="0" fillId="0" borderId="1" xfId="0" applyNumberFormat="1" applyBorder="1"/>
    <xf numFmtId="1" fontId="6" fillId="0" borderId="1" xfId="1" applyNumberFormat="1" applyFont="1" applyBorder="1"/>
    <xf numFmtId="0" fontId="7" fillId="7" borderId="0" xfId="0" applyFont="1" applyFill="1" applyAlignment="1">
      <alignment horizontal="center" vertical="top" wrapText="1"/>
    </xf>
    <xf numFmtId="0" fontId="7" fillId="0" borderId="0" xfId="0" applyFont="1" applyAlignment="1">
      <alignment horizontal="center" vertical="top"/>
    </xf>
    <xf numFmtId="0" fontId="7" fillId="7" borderId="0" xfId="0" applyFont="1" applyFill="1" applyAlignment="1">
      <alignment horizontal="center" vertical="center"/>
    </xf>
    <xf numFmtId="0" fontId="7" fillId="7" borderId="0" xfId="0" applyFont="1" applyFill="1" applyAlignment="1">
      <alignment horizontal="center" vertical="center" wrapText="1"/>
    </xf>
    <xf numFmtId="0" fontId="6" fillId="0" borderId="12" xfId="0" applyFont="1" applyBorder="1" applyAlignment="1">
      <alignment vertical="top"/>
    </xf>
    <xf numFmtId="0" fontId="6" fillId="0" borderId="4" xfId="0" applyFont="1" applyBorder="1" applyAlignment="1">
      <alignment vertical="top" wrapText="1"/>
    </xf>
    <xf numFmtId="0" fontId="12" fillId="0" borderId="1" xfId="0" applyFont="1" applyBorder="1"/>
    <xf numFmtId="164" fontId="0" fillId="0" borderId="1" xfId="1" applyNumberFormat="1" applyFont="1" applyFill="1" applyBorder="1"/>
    <xf numFmtId="164" fontId="0" fillId="0" borderId="1" xfId="1" applyNumberFormat="1" applyFont="1" applyFill="1" applyBorder="1" applyAlignment="1">
      <alignment vertical="top"/>
    </xf>
    <xf numFmtId="0" fontId="0" fillId="0" borderId="0" xfId="0" applyAlignment="1">
      <alignment vertical="top"/>
    </xf>
    <xf numFmtId="0" fontId="3" fillId="0" borderId="1" xfId="0" applyFont="1" applyBorder="1" applyAlignment="1">
      <alignment vertical="top"/>
    </xf>
    <xf numFmtId="164" fontId="3" fillId="0" borderId="1" xfId="1" applyNumberFormat="1" applyFont="1" applyFill="1" applyBorder="1" applyAlignment="1">
      <alignment vertical="top"/>
    </xf>
    <xf numFmtId="0" fontId="7" fillId="0" borderId="19" xfId="0" applyFont="1" applyBorder="1"/>
    <xf numFmtId="0" fontId="0" fillId="0" borderId="14" xfId="0" applyBorder="1"/>
    <xf numFmtId="0" fontId="0" fillId="0" borderId="19" xfId="0" applyBorder="1"/>
    <xf numFmtId="0" fontId="0" fillId="0" borderId="5" xfId="0" applyBorder="1"/>
    <xf numFmtId="0" fontId="0" fillId="0" borderId="6" xfId="0" applyBorder="1"/>
    <xf numFmtId="0" fontId="3" fillId="0" borderId="12" xfId="0" applyFont="1" applyBorder="1"/>
    <xf numFmtId="0" fontId="0" fillId="0" borderId="3" xfId="0" applyBorder="1"/>
    <xf numFmtId="0" fontId="0" fillId="0" borderId="4" xfId="0" applyBorder="1"/>
    <xf numFmtId="0" fontId="3" fillId="0" borderId="0" xfId="0" applyFont="1"/>
    <xf numFmtId="0" fontId="6" fillId="0" borderId="1" xfId="0" applyFont="1" applyBorder="1"/>
    <xf numFmtId="0" fontId="7" fillId="0" borderId="12" xfId="0" applyFont="1" applyBorder="1"/>
    <xf numFmtId="0" fontId="7" fillId="0" borderId="12" xfId="0" applyFont="1" applyBorder="1" applyAlignment="1">
      <alignment vertical="top"/>
    </xf>
    <xf numFmtId="0" fontId="6" fillId="0" borderId="12" xfId="0" applyFont="1" applyBorder="1"/>
    <xf numFmtId="0" fontId="7" fillId="0" borderId="0" xfId="0" applyFont="1"/>
    <xf numFmtId="0" fontId="7" fillId="7" borderId="12" xfId="0" applyFont="1" applyFill="1" applyBorder="1"/>
    <xf numFmtId="0" fontId="7" fillId="7" borderId="4" xfId="0" applyFont="1" applyFill="1" applyBorder="1"/>
    <xf numFmtId="9" fontId="7" fillId="7" borderId="0" xfId="2" applyFont="1" applyFill="1"/>
    <xf numFmtId="3" fontId="3" fillId="0" borderId="1" xfId="0" applyNumberFormat="1" applyFont="1" applyBorder="1"/>
    <xf numFmtId="3" fontId="3" fillId="0" borderId="0" xfId="0" applyNumberFormat="1" applyFont="1"/>
    <xf numFmtId="3" fontId="3" fillId="0" borderId="12" xfId="0" applyNumberFormat="1" applyFont="1" applyBorder="1"/>
    <xf numFmtId="0" fontId="0" fillId="0" borderId="12" xfId="0" applyBorder="1"/>
    <xf numFmtId="164" fontId="7" fillId="0" borderId="1" xfId="1" applyNumberFormat="1" applyFont="1" applyBorder="1"/>
    <xf numFmtId="164" fontId="0" fillId="7" borderId="0" xfId="0" applyNumberFormat="1" applyFill="1" applyAlignment="1">
      <alignment vertical="top"/>
    </xf>
    <xf numFmtId="0" fontId="0" fillId="7" borderId="0" xfId="0" applyFill="1" applyAlignment="1">
      <alignment vertical="top" wrapText="1"/>
    </xf>
    <xf numFmtId="164" fontId="7" fillId="7" borderId="0" xfId="0" applyNumberFormat="1" applyFont="1" applyFill="1" applyAlignment="1">
      <alignment horizontal="center" vertical="top" wrapText="1"/>
    </xf>
    <xf numFmtId="3" fontId="7" fillId="0" borderId="1" xfId="0" applyNumberFormat="1" applyFont="1" applyBorder="1"/>
    <xf numFmtId="0" fontId="7" fillId="7" borderId="0" xfId="0" applyFont="1" applyFill="1" applyAlignment="1">
      <alignment horizontal="left" vertical="top"/>
    </xf>
    <xf numFmtId="0" fontId="6" fillId="7" borderId="7" xfId="0" applyFont="1" applyFill="1" applyBorder="1" applyAlignment="1">
      <alignment horizontal="left"/>
    </xf>
    <xf numFmtId="0" fontId="6" fillId="7" borderId="8" xfId="0" applyFont="1" applyFill="1" applyBorder="1" applyAlignment="1">
      <alignment horizontal="left"/>
    </xf>
    <xf numFmtId="0" fontId="6" fillId="7" borderId="10" xfId="0" applyFont="1" applyFill="1" applyBorder="1" applyAlignment="1">
      <alignment horizontal="left"/>
    </xf>
    <xf numFmtId="0" fontId="6" fillId="7" borderId="11" xfId="0" applyFont="1" applyFill="1" applyBorder="1" applyAlignment="1">
      <alignment horizontal="left"/>
    </xf>
    <xf numFmtId="0" fontId="0" fillId="0" borderId="0" xfId="0" applyAlignment="1">
      <alignment horizontal="left" vertical="top" wrapText="1"/>
    </xf>
    <xf numFmtId="0" fontId="0" fillId="7" borderId="0" xfId="0" applyFill="1" applyAlignment="1">
      <alignment horizontal="left" vertical="top" wrapText="1"/>
    </xf>
    <xf numFmtId="0" fontId="11" fillId="0" borderId="14" xfId="0" applyFont="1" applyBorder="1" applyAlignment="1">
      <alignment horizontal="left" vertical="top" wrapText="1"/>
    </xf>
    <xf numFmtId="0" fontId="6" fillId="9" borderId="0" xfId="0" applyFont="1" applyFill="1" applyAlignment="1">
      <alignment horizontal="center"/>
    </xf>
    <xf numFmtId="0" fontId="7" fillId="8" borderId="0" xfId="0" applyFont="1" applyFill="1" applyAlignment="1">
      <alignment horizontal="center"/>
    </xf>
    <xf numFmtId="0" fontId="7" fillId="7" borderId="1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7" borderId="0" xfId="0" applyFont="1" applyFill="1" applyAlignment="1">
      <alignment horizontal="center"/>
    </xf>
    <xf numFmtId="0" fontId="7" fillId="7" borderId="1" xfId="0" applyFont="1" applyFill="1" applyBorder="1" applyAlignment="1">
      <alignment horizontal="center" vertical="top"/>
    </xf>
    <xf numFmtId="3" fontId="7" fillId="7" borderId="1" xfId="0" applyNumberFormat="1" applyFont="1" applyFill="1" applyBorder="1" applyAlignment="1">
      <alignment horizontal="center" vertical="top"/>
    </xf>
    <xf numFmtId="0" fontId="7" fillId="8" borderId="12" xfId="0" applyFont="1" applyFill="1" applyBorder="1" applyAlignment="1">
      <alignment horizontal="left" vertical="top"/>
    </xf>
    <xf numFmtId="0" fontId="7" fillId="8" borderId="3" xfId="0" applyFont="1" applyFill="1" applyBorder="1" applyAlignment="1">
      <alignment horizontal="left" vertical="top"/>
    </xf>
    <xf numFmtId="0" fontId="7" fillId="8" borderId="4" xfId="0" applyFont="1" applyFill="1" applyBorder="1" applyAlignment="1">
      <alignment horizontal="left" vertical="top"/>
    </xf>
    <xf numFmtId="0" fontId="7" fillId="5" borderId="5" xfId="0" applyFont="1" applyFill="1" applyBorder="1" applyAlignment="1">
      <alignment horizontal="left" vertical="top"/>
    </xf>
    <xf numFmtId="0" fontId="7" fillId="5" borderId="14" xfId="0" applyFont="1" applyFill="1" applyBorder="1" applyAlignment="1">
      <alignment horizontal="left" vertical="top"/>
    </xf>
    <xf numFmtId="0" fontId="7" fillId="5" borderId="6" xfId="0" applyFont="1" applyFill="1" applyBorder="1" applyAlignment="1">
      <alignment horizontal="left" vertical="top"/>
    </xf>
    <xf numFmtId="0" fontId="7" fillId="7" borderId="12" xfId="0" applyFont="1" applyFill="1" applyBorder="1" applyAlignment="1">
      <alignment horizontal="center" vertical="top"/>
    </xf>
    <xf numFmtId="0" fontId="7" fillId="7" borderId="3" xfId="0" applyFont="1" applyFill="1" applyBorder="1" applyAlignment="1">
      <alignment horizontal="center" vertical="top"/>
    </xf>
    <xf numFmtId="0" fontId="7" fillId="7" borderId="4" xfId="0" applyFont="1" applyFill="1" applyBorder="1" applyAlignment="1">
      <alignment horizontal="center" vertical="top"/>
    </xf>
  </cellXfs>
  <cellStyles count="3">
    <cellStyle name="Komma" xfId="1" builtinId="3"/>
    <cellStyle name="Normal" xfId="0" builtinId="0"/>
    <cellStyle name="Pros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8A7E-F135-4661-9A34-1BE2D23A490F}">
  <sheetPr>
    <tabColor theme="9" tint="0.79998168889431442"/>
    <pageSetUpPr fitToPage="1"/>
  </sheetPr>
  <dimension ref="B1:F20"/>
  <sheetViews>
    <sheetView showGridLines="0" zoomScale="159" workbookViewId="0">
      <selection activeCell="B23" sqref="B23"/>
    </sheetView>
  </sheetViews>
  <sheetFormatPr baseColWidth="10" defaultColWidth="10.6328125" defaultRowHeight="15.5" x14ac:dyDescent="0.35"/>
  <cols>
    <col min="1" max="1" width="4.453125" style="19" customWidth="1"/>
    <col min="2" max="2" width="33.6328125" style="19" customWidth="1"/>
    <col min="3" max="3" width="83.54296875" style="19" customWidth="1"/>
    <col min="4" max="16384" width="10.6328125" style="19"/>
  </cols>
  <sheetData>
    <row r="1" spans="2:6" x14ac:dyDescent="0.35">
      <c r="B1" s="156" t="s">
        <v>0</v>
      </c>
      <c r="C1" s="156"/>
    </row>
    <row r="2" spans="2:6" ht="31" x14ac:dyDescent="0.35">
      <c r="B2" s="23" t="s">
        <v>1</v>
      </c>
      <c r="C2" s="22" t="s">
        <v>2</v>
      </c>
    </row>
    <row r="3" spans="2:6" x14ac:dyDescent="0.35">
      <c r="C3" s="17"/>
    </row>
    <row r="4" spans="2:6" ht="31" x14ac:dyDescent="0.35">
      <c r="B4" s="24" t="s">
        <v>3</v>
      </c>
      <c r="C4" s="22" t="s">
        <v>4</v>
      </c>
    </row>
    <row r="5" spans="2:6" x14ac:dyDescent="0.35">
      <c r="B5" s="17"/>
      <c r="C5" s="17"/>
    </row>
    <row r="6" spans="2:6" x14ac:dyDescent="0.35">
      <c r="B6" s="24" t="s">
        <v>5</v>
      </c>
      <c r="C6" s="22" t="s">
        <v>6</v>
      </c>
    </row>
    <row r="7" spans="2:6" ht="45.65" customHeight="1" x14ac:dyDescent="0.35">
      <c r="B7" s="25" t="s">
        <v>7</v>
      </c>
      <c r="C7" s="26" t="s">
        <v>8</v>
      </c>
    </row>
    <row r="8" spans="2:6" ht="44.75" customHeight="1" x14ac:dyDescent="0.35">
      <c r="B8" s="23" t="s">
        <v>9</v>
      </c>
      <c r="C8" s="22" t="s">
        <v>10</v>
      </c>
    </row>
    <row r="9" spans="2:6" ht="44.15" customHeight="1" x14ac:dyDescent="0.35">
      <c r="B9" s="27" t="s">
        <v>11</v>
      </c>
      <c r="C9" s="28" t="s">
        <v>12</v>
      </c>
    </row>
    <row r="10" spans="2:6" ht="45.65" customHeight="1" x14ac:dyDescent="0.35">
      <c r="B10" s="23" t="s">
        <v>13</v>
      </c>
      <c r="C10" s="22" t="s">
        <v>553</v>
      </c>
    </row>
    <row r="11" spans="2:6" x14ac:dyDescent="0.35">
      <c r="C11" s="17"/>
    </row>
    <row r="12" spans="2:6" ht="179" customHeight="1" x14ac:dyDescent="0.35">
      <c r="B12" s="122" t="s">
        <v>14</v>
      </c>
      <c r="C12" s="123" t="s">
        <v>554</v>
      </c>
    </row>
    <row r="13" spans="2:6" x14ac:dyDescent="0.35">
      <c r="C13" s="17"/>
    </row>
    <row r="14" spans="2:6" ht="131.75" customHeight="1" x14ac:dyDescent="0.35">
      <c r="B14" s="23" t="s">
        <v>15</v>
      </c>
      <c r="C14" s="22" t="s">
        <v>16</v>
      </c>
      <c r="D14" s="17"/>
      <c r="E14" s="17"/>
      <c r="F14" s="17"/>
    </row>
    <row r="16" spans="2:6" ht="124" x14ac:dyDescent="0.35">
      <c r="B16" s="24" t="s">
        <v>17</v>
      </c>
      <c r="C16" s="22" t="s">
        <v>18</v>
      </c>
    </row>
    <row r="17" spans="2:3" x14ac:dyDescent="0.35">
      <c r="B17" s="17"/>
      <c r="C17" s="17"/>
    </row>
    <row r="18" spans="2:3" x14ac:dyDescent="0.35">
      <c r="B18" s="17"/>
      <c r="C18" s="17"/>
    </row>
    <row r="20" spans="2:3" ht="108.5" x14ac:dyDescent="0.35">
      <c r="B20" s="21" t="s">
        <v>19</v>
      </c>
      <c r="C20" s="123" t="s">
        <v>555</v>
      </c>
    </row>
  </sheetData>
  <mergeCells count="1">
    <mergeCell ref="B1:C1"/>
  </mergeCells>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0DB0-B627-42CC-A4A8-820032C1FE06}">
  <sheetPr>
    <tabColor theme="9" tint="0.79998168889431442"/>
  </sheetPr>
  <dimension ref="A1:A31"/>
  <sheetViews>
    <sheetView workbookViewId="0">
      <selection activeCell="A34" sqref="A34"/>
    </sheetView>
  </sheetViews>
  <sheetFormatPr baseColWidth="10" defaultColWidth="10.6328125" defaultRowHeight="15.5" x14ac:dyDescent="0.35"/>
  <cols>
    <col min="1" max="1" width="133" style="17" customWidth="1"/>
    <col min="2" max="16384" width="10.6328125" style="19"/>
  </cols>
  <sheetData>
    <row r="1" spans="1:1" x14ac:dyDescent="0.35">
      <c r="A1" s="30" t="s">
        <v>20</v>
      </c>
    </row>
    <row r="2" spans="1:1" x14ac:dyDescent="0.35">
      <c r="A2" s="51" t="s">
        <v>21</v>
      </c>
    </row>
    <row r="3" spans="1:1" x14ac:dyDescent="0.35">
      <c r="A3" s="20" t="s">
        <v>22</v>
      </c>
    </row>
    <row r="5" spans="1:1" x14ac:dyDescent="0.35">
      <c r="A5" s="30" t="s">
        <v>23</v>
      </c>
    </row>
    <row r="6" spans="1:1" ht="31" x14ac:dyDescent="0.35">
      <c r="A6" s="17" t="s">
        <v>24</v>
      </c>
    </row>
    <row r="7" spans="1:1" ht="31" x14ac:dyDescent="0.35">
      <c r="A7" s="17" t="s">
        <v>552</v>
      </c>
    </row>
    <row r="8" spans="1:1" x14ac:dyDescent="0.35">
      <c r="A8" s="20" t="s">
        <v>25</v>
      </c>
    </row>
    <row r="9" spans="1:1" ht="31" x14ac:dyDescent="0.35">
      <c r="A9" s="17" t="s">
        <v>26</v>
      </c>
    </row>
    <row r="10" spans="1:1" ht="62" x14ac:dyDescent="0.35">
      <c r="A10" s="17" t="s">
        <v>27</v>
      </c>
    </row>
    <row r="11" spans="1:1" x14ac:dyDescent="0.35">
      <c r="A11" s="19"/>
    </row>
    <row r="12" spans="1:1" x14ac:dyDescent="0.35">
      <c r="A12" s="64" t="s">
        <v>28</v>
      </c>
    </row>
    <row r="13" spans="1:1" x14ac:dyDescent="0.35">
      <c r="A13" s="64" t="s">
        <v>29</v>
      </c>
    </row>
    <row r="14" spans="1:1" x14ac:dyDescent="0.35">
      <c r="A14" s="64" t="s">
        <v>30</v>
      </c>
    </row>
    <row r="15" spans="1:1" x14ac:dyDescent="0.35">
      <c r="A15" s="64" t="s">
        <v>31</v>
      </c>
    </row>
    <row r="16" spans="1:1" x14ac:dyDescent="0.35">
      <c r="A16" s="64" t="s">
        <v>32</v>
      </c>
    </row>
    <row r="17" spans="1:1" x14ac:dyDescent="0.35">
      <c r="A17" s="64" t="s">
        <v>33</v>
      </c>
    </row>
    <row r="18" spans="1:1" x14ac:dyDescent="0.35">
      <c r="A18" s="64" t="s">
        <v>34</v>
      </c>
    </row>
    <row r="19" spans="1:1" x14ac:dyDescent="0.35">
      <c r="A19" s="64" t="s">
        <v>35</v>
      </c>
    </row>
    <row r="20" spans="1:1" x14ac:dyDescent="0.35">
      <c r="A20" s="20"/>
    </row>
    <row r="21" spans="1:1" x14ac:dyDescent="0.35">
      <c r="A21" s="30" t="s">
        <v>36</v>
      </c>
    </row>
    <row r="22" spans="1:1" ht="31" x14ac:dyDescent="0.35">
      <c r="A22" s="20" t="s">
        <v>37</v>
      </c>
    </row>
    <row r="23" spans="1:1" ht="31" x14ac:dyDescent="0.35">
      <c r="A23" s="20" t="s">
        <v>38</v>
      </c>
    </row>
    <row r="24" spans="1:1" ht="31" x14ac:dyDescent="0.35">
      <c r="A24" s="20" t="s">
        <v>39</v>
      </c>
    </row>
    <row r="25" spans="1:1" x14ac:dyDescent="0.35">
      <c r="A25" s="20" t="s">
        <v>40</v>
      </c>
    </row>
    <row r="26" spans="1:1" ht="31" x14ac:dyDescent="0.35">
      <c r="A26" s="20" t="s">
        <v>41</v>
      </c>
    </row>
    <row r="28" spans="1:1" x14ac:dyDescent="0.35">
      <c r="A28" s="30" t="s">
        <v>42</v>
      </c>
    </row>
    <row r="29" spans="1:1" ht="31" x14ac:dyDescent="0.35">
      <c r="A29" s="17" t="s">
        <v>43</v>
      </c>
    </row>
    <row r="30" spans="1:1" x14ac:dyDescent="0.35">
      <c r="A30" s="17" t="s">
        <v>44</v>
      </c>
    </row>
    <row r="31" spans="1:1" x14ac:dyDescent="0.35">
      <c r="A31" s="17" t="s">
        <v>45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B237-BB2C-48EC-8895-537FA2456166}">
  <sheetPr>
    <tabColor theme="9" tint="0.79998168889431442"/>
    <pageSetUpPr fitToPage="1"/>
  </sheetPr>
  <dimension ref="A1:AK73"/>
  <sheetViews>
    <sheetView topLeftCell="A19" workbookViewId="0">
      <selection activeCell="B62" sqref="B62"/>
    </sheetView>
  </sheetViews>
  <sheetFormatPr baseColWidth="10" defaultColWidth="11.453125" defaultRowHeight="14.5" x14ac:dyDescent="0.35"/>
  <cols>
    <col min="1" max="1" width="22.6328125" bestFit="1" customWidth="1"/>
    <col min="2" max="2" width="63.54296875" bestFit="1" customWidth="1"/>
    <col min="3" max="3" width="18" customWidth="1"/>
    <col min="4" max="37" width="10.6328125" style="15"/>
  </cols>
  <sheetData>
    <row r="1" spans="1:37" s="15" customFormat="1" ht="15" thickBot="1" x14ac:dyDescent="0.4">
      <c r="A1" s="18" t="s">
        <v>46</v>
      </c>
    </row>
    <row r="2" spans="1:37" s="14" customFormat="1" ht="15.5" x14ac:dyDescent="0.35">
      <c r="A2" s="53" t="s">
        <v>47</v>
      </c>
      <c r="B2" s="54"/>
      <c r="C2" s="54"/>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s="14" customFormat="1" ht="15.5" x14ac:dyDescent="0.35">
      <c r="A3" s="55" t="s">
        <v>48</v>
      </c>
      <c r="B3" s="56"/>
      <c r="C3" s="5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s="14" customFormat="1" ht="16" thickBot="1" x14ac:dyDescent="0.4">
      <c r="A4" s="57" t="s">
        <v>49</v>
      </c>
      <c r="B4" s="58"/>
      <c r="C4" s="58"/>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s="14" customFormat="1" ht="15.5" x14ac:dyDescent="0.35">
      <c r="A5" s="59" t="s">
        <v>50</v>
      </c>
      <c r="B5" s="60"/>
      <c r="C5" s="60"/>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s="14" customFormat="1" ht="16" thickBot="1" x14ac:dyDescent="0.4">
      <c r="A6" s="61" t="s">
        <v>51</v>
      </c>
      <c r="B6" s="62"/>
      <c r="C6" s="6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15" customFormat="1" x14ac:dyDescent="0.35"/>
    <row r="8" spans="1:37" s="15" customFormat="1" x14ac:dyDescent="0.35"/>
    <row r="9" spans="1:37" s="16" customFormat="1" ht="15.5" x14ac:dyDescent="0.35">
      <c r="A9" s="52" t="s">
        <v>52</v>
      </c>
      <c r="B9" s="32" t="s">
        <v>53</v>
      </c>
    </row>
    <row r="10" spans="1:37" x14ac:dyDescent="0.35">
      <c r="A10" s="2">
        <v>47241</v>
      </c>
      <c r="B10" s="1" t="s">
        <v>54</v>
      </c>
      <c r="C10" s="1"/>
    </row>
    <row r="11" spans="1:37" x14ac:dyDescent="0.35">
      <c r="A11" s="3">
        <v>49100</v>
      </c>
      <c r="B11" s="4" t="s">
        <v>55</v>
      </c>
      <c r="C11" s="4"/>
    </row>
    <row r="12" spans="1:37" x14ac:dyDescent="0.35">
      <c r="A12" s="3">
        <v>49311</v>
      </c>
      <c r="B12" s="4" t="s">
        <v>56</v>
      </c>
      <c r="C12" s="4"/>
    </row>
    <row r="13" spans="1:37" x14ac:dyDescent="0.35">
      <c r="A13" s="3">
        <v>49312</v>
      </c>
      <c r="B13" s="4" t="s">
        <v>57</v>
      </c>
      <c r="C13" s="4"/>
    </row>
    <row r="14" spans="1:37" x14ac:dyDescent="0.35">
      <c r="A14" s="3">
        <v>49320</v>
      </c>
      <c r="B14" s="4" t="s">
        <v>58</v>
      </c>
      <c r="C14" s="4"/>
    </row>
    <row r="15" spans="1:37" x14ac:dyDescent="0.35">
      <c r="A15" s="3">
        <v>49391</v>
      </c>
      <c r="B15" s="4" t="s">
        <v>59</v>
      </c>
      <c r="C15" s="4"/>
    </row>
    <row r="16" spans="1:37" x14ac:dyDescent="0.35">
      <c r="A16" s="3">
        <v>49392</v>
      </c>
      <c r="B16" s="4" t="s">
        <v>60</v>
      </c>
      <c r="C16" s="4"/>
    </row>
    <row r="17" spans="1:3" x14ac:dyDescent="0.35">
      <c r="A17" s="3">
        <v>49393</v>
      </c>
      <c r="B17" s="4" t="s">
        <v>61</v>
      </c>
      <c r="C17" s="4"/>
    </row>
    <row r="18" spans="1:3" x14ac:dyDescent="0.35">
      <c r="A18" s="3">
        <v>50101</v>
      </c>
      <c r="B18" s="4" t="s">
        <v>62</v>
      </c>
      <c r="C18" s="4"/>
    </row>
    <row r="19" spans="1:3" x14ac:dyDescent="0.35">
      <c r="A19" s="3">
        <v>50102</v>
      </c>
      <c r="B19" s="4" t="s">
        <v>63</v>
      </c>
      <c r="C19" s="4"/>
    </row>
    <row r="20" spans="1:3" x14ac:dyDescent="0.35">
      <c r="A20" s="3">
        <v>50109</v>
      </c>
      <c r="B20" s="4" t="s">
        <v>64</v>
      </c>
      <c r="C20" s="4"/>
    </row>
    <row r="21" spans="1:3" x14ac:dyDescent="0.35">
      <c r="A21" s="3">
        <v>50300</v>
      </c>
      <c r="B21" s="4" t="s">
        <v>65</v>
      </c>
      <c r="C21" s="4"/>
    </row>
    <row r="22" spans="1:3" x14ac:dyDescent="0.35">
      <c r="A22" s="3">
        <v>51100</v>
      </c>
      <c r="B22" s="4" t="s">
        <v>66</v>
      </c>
      <c r="C22" s="4"/>
    </row>
    <row r="23" spans="1:3" x14ac:dyDescent="0.35">
      <c r="A23" s="5">
        <v>55101</v>
      </c>
      <c r="B23" s="6" t="s">
        <v>67</v>
      </c>
      <c r="C23" s="6"/>
    </row>
    <row r="24" spans="1:3" x14ac:dyDescent="0.35">
      <c r="A24" s="5">
        <v>55102</v>
      </c>
      <c r="B24" s="6" t="s">
        <v>68</v>
      </c>
      <c r="C24" s="6"/>
    </row>
    <row r="25" spans="1:3" x14ac:dyDescent="0.35">
      <c r="A25" s="5">
        <v>55201</v>
      </c>
      <c r="B25" s="6" t="s">
        <v>69</v>
      </c>
      <c r="C25" s="6"/>
    </row>
    <row r="26" spans="1:3" x14ac:dyDescent="0.35">
      <c r="A26" s="5">
        <v>55202</v>
      </c>
      <c r="B26" s="6" t="s">
        <v>70</v>
      </c>
      <c r="C26" s="6"/>
    </row>
    <row r="27" spans="1:3" x14ac:dyDescent="0.35">
      <c r="A27" s="7" t="s">
        <v>71</v>
      </c>
      <c r="B27" s="8" t="s">
        <v>72</v>
      </c>
      <c r="C27" s="9"/>
    </row>
    <row r="28" spans="1:3" x14ac:dyDescent="0.35">
      <c r="A28" s="7" t="s">
        <v>73</v>
      </c>
      <c r="B28" s="8" t="s">
        <v>74</v>
      </c>
      <c r="C28" s="9"/>
    </row>
    <row r="29" spans="1:3" x14ac:dyDescent="0.35">
      <c r="A29" s="2">
        <v>56101</v>
      </c>
      <c r="B29" s="1" t="s">
        <v>75</v>
      </c>
      <c r="C29" s="1"/>
    </row>
    <row r="30" spans="1:3" x14ac:dyDescent="0.35">
      <c r="A30" s="2">
        <v>56102</v>
      </c>
      <c r="B30" s="1" t="s">
        <v>76</v>
      </c>
      <c r="C30" s="1"/>
    </row>
    <row r="31" spans="1:3" x14ac:dyDescent="0.35">
      <c r="A31" s="2">
        <v>56210</v>
      </c>
      <c r="B31" s="1" t="s">
        <v>77</v>
      </c>
      <c r="C31" s="1"/>
    </row>
    <row r="32" spans="1:3" x14ac:dyDescent="0.35">
      <c r="A32" s="2">
        <v>56301</v>
      </c>
      <c r="B32" s="1" t="s">
        <v>78</v>
      </c>
      <c r="C32" s="1"/>
    </row>
    <row r="33" spans="1:3" x14ac:dyDescent="0.35">
      <c r="A33" s="2">
        <v>56309</v>
      </c>
      <c r="B33" s="1" t="s">
        <v>79</v>
      </c>
      <c r="C33" s="1"/>
    </row>
    <row r="34" spans="1:3" x14ac:dyDescent="0.35">
      <c r="A34" s="10">
        <v>59140</v>
      </c>
      <c r="B34" s="11" t="s">
        <v>80</v>
      </c>
      <c r="C34" s="11"/>
    </row>
    <row r="35" spans="1:3" x14ac:dyDescent="0.35">
      <c r="A35" s="10">
        <v>77210</v>
      </c>
      <c r="B35" s="11" t="s">
        <v>81</v>
      </c>
      <c r="C35" s="11"/>
    </row>
    <row r="36" spans="1:3" x14ac:dyDescent="0.35">
      <c r="A36" s="12">
        <v>79110</v>
      </c>
      <c r="B36" s="13" t="s">
        <v>82</v>
      </c>
      <c r="C36" s="13"/>
    </row>
    <row r="37" spans="1:3" x14ac:dyDescent="0.35">
      <c r="A37" s="12">
        <v>79120</v>
      </c>
      <c r="B37" s="13" t="s">
        <v>83</v>
      </c>
      <c r="C37" s="13"/>
    </row>
    <row r="38" spans="1:3" x14ac:dyDescent="0.35">
      <c r="A38" s="12">
        <v>79901</v>
      </c>
      <c r="B38" s="13" t="s">
        <v>84</v>
      </c>
      <c r="C38" s="13"/>
    </row>
    <row r="39" spans="1:3" x14ac:dyDescent="0.35">
      <c r="A39" s="12">
        <v>79902</v>
      </c>
      <c r="B39" s="13" t="s">
        <v>85</v>
      </c>
      <c r="C39" s="13"/>
    </row>
    <row r="40" spans="1:3" x14ac:dyDescent="0.35">
      <c r="A40" s="12">
        <v>79903</v>
      </c>
      <c r="B40" s="13" t="s">
        <v>86</v>
      </c>
      <c r="C40" s="13"/>
    </row>
    <row r="41" spans="1:3" x14ac:dyDescent="0.35">
      <c r="A41" s="12">
        <v>79909</v>
      </c>
      <c r="B41" s="13" t="s">
        <v>87</v>
      </c>
      <c r="C41" s="13"/>
    </row>
    <row r="42" spans="1:3" x14ac:dyDescent="0.35">
      <c r="A42" s="10">
        <v>90012</v>
      </c>
      <c r="B42" s="11" t="s">
        <v>88</v>
      </c>
      <c r="C42" s="11"/>
    </row>
    <row r="43" spans="1:3" x14ac:dyDescent="0.35">
      <c r="A43" s="10">
        <v>90020</v>
      </c>
      <c r="B43" s="11" t="s">
        <v>89</v>
      </c>
      <c r="C43" s="11"/>
    </row>
    <row r="44" spans="1:3" x14ac:dyDescent="0.35">
      <c r="A44" s="10">
        <v>90040</v>
      </c>
      <c r="B44" s="11" t="s">
        <v>90</v>
      </c>
      <c r="C44" s="11"/>
    </row>
    <row r="45" spans="1:3" x14ac:dyDescent="0.35">
      <c r="A45" s="10">
        <v>91021</v>
      </c>
      <c r="B45" s="11" t="s">
        <v>91</v>
      </c>
      <c r="C45" s="11"/>
    </row>
    <row r="46" spans="1:3" x14ac:dyDescent="0.35">
      <c r="A46" s="10">
        <v>91022</v>
      </c>
      <c r="B46" s="11" t="s">
        <v>92</v>
      </c>
      <c r="C46" s="11"/>
    </row>
    <row r="47" spans="1:3" x14ac:dyDescent="0.35">
      <c r="A47" s="10">
        <v>91023</v>
      </c>
      <c r="B47" s="11" t="s">
        <v>93</v>
      </c>
      <c r="C47" s="11"/>
    </row>
    <row r="48" spans="1:3" x14ac:dyDescent="0.35">
      <c r="A48" s="10">
        <v>91029</v>
      </c>
      <c r="B48" s="11" t="s">
        <v>94</v>
      </c>
      <c r="C48" s="11"/>
    </row>
    <row r="49" spans="1:3" x14ac:dyDescent="0.35">
      <c r="A49" s="10">
        <v>91030</v>
      </c>
      <c r="B49" s="11" t="s">
        <v>95</v>
      </c>
      <c r="C49" s="11"/>
    </row>
    <row r="50" spans="1:3" x14ac:dyDescent="0.35">
      <c r="A50" s="10">
        <v>91040</v>
      </c>
      <c r="B50" s="11" t="s">
        <v>96</v>
      </c>
      <c r="C50" s="11"/>
    </row>
    <row r="51" spans="1:3" x14ac:dyDescent="0.35">
      <c r="A51" s="10">
        <v>93210</v>
      </c>
      <c r="B51" s="11" t="s">
        <v>97</v>
      </c>
      <c r="C51" s="11"/>
    </row>
    <row r="52" spans="1:3" x14ac:dyDescent="0.35">
      <c r="A52" s="10">
        <v>93291</v>
      </c>
      <c r="B52" s="11" t="s">
        <v>98</v>
      </c>
      <c r="C52" s="11"/>
    </row>
    <row r="53" spans="1:3" x14ac:dyDescent="0.35">
      <c r="A53" s="10">
        <v>93292</v>
      </c>
      <c r="B53" s="11" t="s">
        <v>99</v>
      </c>
      <c r="C53" s="11"/>
    </row>
    <row r="54" spans="1:3" s="15" customFormat="1" x14ac:dyDescent="0.35"/>
    <row r="55" spans="1:3" s="15" customFormat="1" x14ac:dyDescent="0.35"/>
    <row r="56" spans="1:3" s="15" customFormat="1" ht="16" thickBot="1" x14ac:dyDescent="0.4">
      <c r="A56" s="32" t="s">
        <v>100</v>
      </c>
    </row>
    <row r="57" spans="1:3" ht="15.5" x14ac:dyDescent="0.35">
      <c r="A57" s="157" t="s">
        <v>101</v>
      </c>
      <c r="B57" s="158"/>
      <c r="C57" s="109"/>
    </row>
    <row r="58" spans="1:3" ht="16" thickBot="1" x14ac:dyDescent="0.4">
      <c r="A58" s="159" t="s">
        <v>102</v>
      </c>
      <c r="B58" s="160"/>
      <c r="C58" s="110"/>
    </row>
    <row r="59" spans="1:3" s="15" customFormat="1" x14ac:dyDescent="0.35"/>
    <row r="60" spans="1:3" s="15" customFormat="1" x14ac:dyDescent="0.35"/>
    <row r="61" spans="1:3" s="15" customFormat="1" x14ac:dyDescent="0.35"/>
    <row r="62" spans="1:3" s="15" customFormat="1" x14ac:dyDescent="0.35"/>
    <row r="63" spans="1:3" s="15" customFormat="1" x14ac:dyDescent="0.35"/>
    <row r="64" spans="1:3"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sheetData>
  <mergeCells count="2">
    <mergeCell ref="A57:B57"/>
    <mergeCell ref="A58:B58"/>
  </mergeCells>
  <pageMargins left="0.7" right="0.7" top="0.75" bottom="0.75" header="0.3" footer="0.3"/>
  <pageSetup paperSize="9" scale="1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CFF24-CCD9-41A6-AEB2-6AC5536EC476}">
  <sheetPr>
    <tabColor theme="9" tint="0.79998168889431442"/>
  </sheetPr>
  <dimension ref="A1:K109"/>
  <sheetViews>
    <sheetView workbookViewId="0">
      <selection activeCell="B113" sqref="B113"/>
    </sheetView>
  </sheetViews>
  <sheetFormatPr baseColWidth="10" defaultColWidth="10.6328125" defaultRowHeight="14.5" x14ac:dyDescent="0.35"/>
  <cols>
    <col min="1" max="1" width="23.36328125" style="37" customWidth="1"/>
    <col min="2" max="6" width="15.453125" style="37" customWidth="1"/>
    <col min="7" max="16384" width="10.6328125" style="37"/>
  </cols>
  <sheetData>
    <row r="1" spans="1:11" ht="42.65" customHeight="1" x14ac:dyDescent="0.35">
      <c r="A1" s="161"/>
      <c r="B1" s="161"/>
      <c r="C1" s="161"/>
      <c r="D1" s="161"/>
      <c r="E1" s="161"/>
      <c r="F1" s="161"/>
      <c r="G1" s="161"/>
      <c r="H1" s="161"/>
    </row>
    <row r="2" spans="1:11" x14ac:dyDescent="0.35">
      <c r="A2" s="68" t="s">
        <v>103</v>
      </c>
      <c r="B2" s="67">
        <v>2018</v>
      </c>
      <c r="C2" s="67">
        <v>2019</v>
      </c>
      <c r="D2" s="81">
        <v>2020</v>
      </c>
      <c r="E2" s="81">
        <v>2021</v>
      </c>
      <c r="F2" s="39">
        <v>2022</v>
      </c>
      <c r="G2" s="39">
        <v>2023</v>
      </c>
      <c r="H2" s="153"/>
      <c r="I2" s="153"/>
      <c r="J2" s="153"/>
      <c r="K2" s="153"/>
    </row>
    <row r="3" spans="1:11" x14ac:dyDescent="0.35">
      <c r="A3" s="69" t="s">
        <v>51</v>
      </c>
      <c r="B3" s="70">
        <v>2203</v>
      </c>
      <c r="C3" s="70">
        <v>2246</v>
      </c>
      <c r="D3" s="82">
        <v>2316</v>
      </c>
      <c r="E3" s="84">
        <v>2328</v>
      </c>
      <c r="F3" s="38">
        <v>2299</v>
      </c>
      <c r="G3" s="38">
        <v>2408</v>
      </c>
    </row>
    <row r="4" spans="1:11" x14ac:dyDescent="0.35">
      <c r="A4" s="69" t="s">
        <v>49</v>
      </c>
      <c r="B4" s="70">
        <v>2667</v>
      </c>
      <c r="C4" s="70">
        <v>2786</v>
      </c>
      <c r="D4" s="82">
        <v>2901</v>
      </c>
      <c r="E4" s="84">
        <v>3110</v>
      </c>
      <c r="F4" s="38">
        <v>3240</v>
      </c>
      <c r="G4" s="38">
        <v>3451</v>
      </c>
    </row>
    <row r="5" spans="1:11" x14ac:dyDescent="0.35">
      <c r="A5" s="69" t="s">
        <v>47</v>
      </c>
      <c r="B5" s="70">
        <v>2793</v>
      </c>
      <c r="C5" s="70">
        <v>2834</v>
      </c>
      <c r="D5" s="82">
        <v>2831</v>
      </c>
      <c r="E5" s="84">
        <v>3112</v>
      </c>
      <c r="F5" s="38">
        <v>2254</v>
      </c>
      <c r="G5" s="38">
        <v>2528</v>
      </c>
    </row>
    <row r="6" spans="1:11" x14ac:dyDescent="0.35">
      <c r="A6" s="69" t="s">
        <v>48</v>
      </c>
      <c r="B6" s="70">
        <v>10239</v>
      </c>
      <c r="C6" s="70">
        <v>8789</v>
      </c>
      <c r="D6" s="82">
        <v>8975</v>
      </c>
      <c r="E6" s="84">
        <v>11726</v>
      </c>
      <c r="F6" s="38">
        <v>9156</v>
      </c>
      <c r="G6" s="38">
        <v>12250</v>
      </c>
    </row>
    <row r="7" spans="1:11" x14ac:dyDescent="0.35">
      <c r="A7" s="69" t="s">
        <v>50</v>
      </c>
      <c r="B7" s="70">
        <v>1543</v>
      </c>
      <c r="C7" s="70">
        <v>1548</v>
      </c>
      <c r="D7" s="82">
        <v>1590</v>
      </c>
      <c r="E7" s="84">
        <v>1763</v>
      </c>
      <c r="F7" s="38">
        <v>1846</v>
      </c>
      <c r="G7" s="38">
        <v>1373</v>
      </c>
    </row>
    <row r="8" spans="1:11" x14ac:dyDescent="0.3">
      <c r="A8" s="79" t="s">
        <v>104</v>
      </c>
      <c r="B8" s="71">
        <f>SUM(B3:B7)</f>
        <v>19445</v>
      </c>
      <c r="C8" s="71">
        <f>SUM(C3:C7)</f>
        <v>18203</v>
      </c>
      <c r="D8" s="83">
        <v>18613</v>
      </c>
      <c r="E8" s="83">
        <f>SUM(E3:E7)</f>
        <v>22039</v>
      </c>
      <c r="F8" s="83">
        <f>SUM(F3:F7)</f>
        <v>18795</v>
      </c>
      <c r="G8" s="83">
        <v>22010</v>
      </c>
      <c r="H8" s="152"/>
    </row>
    <row r="9" spans="1:11" ht="41.15" customHeight="1" x14ac:dyDescent="0.35">
      <c r="A9" s="163" t="s">
        <v>105</v>
      </c>
      <c r="B9" s="163"/>
      <c r="C9" s="163"/>
      <c r="D9" s="163"/>
    </row>
    <row r="10" spans="1:11" ht="47.15" customHeight="1" x14ac:dyDescent="0.35">
      <c r="A10" s="162" t="s">
        <v>106</v>
      </c>
      <c r="B10" s="162"/>
      <c r="C10" s="162"/>
      <c r="D10" s="162"/>
      <c r="E10" s="162"/>
      <c r="F10" s="162"/>
      <c r="G10" s="162"/>
    </row>
    <row r="11" spans="1:11" ht="15" customHeight="1" x14ac:dyDescent="0.35">
      <c r="A11" s="105"/>
      <c r="B11" s="105"/>
      <c r="C11" s="105"/>
      <c r="D11" s="105"/>
      <c r="E11" s="105"/>
      <c r="F11" s="105"/>
      <c r="G11" s="105"/>
    </row>
    <row r="12" spans="1:11" ht="36.65" customHeight="1" x14ac:dyDescent="0.35">
      <c r="A12" s="73" t="s">
        <v>107</v>
      </c>
      <c r="B12" s="74" t="s">
        <v>51</v>
      </c>
      <c r="C12" s="74" t="s">
        <v>49</v>
      </c>
      <c r="D12" s="74" t="s">
        <v>108</v>
      </c>
      <c r="E12" s="74" t="s">
        <v>109</v>
      </c>
      <c r="F12" s="74" t="s">
        <v>50</v>
      </c>
      <c r="G12" s="74" t="s">
        <v>110</v>
      </c>
    </row>
    <row r="13" spans="1:11" ht="15" customHeight="1" x14ac:dyDescent="0.35">
      <c r="A13" s="124" t="s">
        <v>111</v>
      </c>
      <c r="B13" s="125">
        <v>30</v>
      </c>
      <c r="C13" s="125">
        <v>17</v>
      </c>
      <c r="D13" s="125">
        <v>17</v>
      </c>
      <c r="E13" s="125">
        <v>10</v>
      </c>
      <c r="F13" s="125">
        <v>10</v>
      </c>
      <c r="G13" s="126">
        <f>SUM(B13:F13)</f>
        <v>84</v>
      </c>
    </row>
    <row r="14" spans="1:11" ht="15" customHeight="1" x14ac:dyDescent="0.35">
      <c r="A14" s="124" t="s">
        <v>112</v>
      </c>
      <c r="B14" s="125">
        <v>172</v>
      </c>
      <c r="C14" s="125">
        <v>147</v>
      </c>
      <c r="D14" s="125">
        <v>113</v>
      </c>
      <c r="E14" s="125">
        <v>378</v>
      </c>
      <c r="F14" s="125">
        <v>89</v>
      </c>
      <c r="G14" s="126">
        <f t="shared" ref="G14:G29" si="0">SUM(B14:F14)</f>
        <v>899</v>
      </c>
    </row>
    <row r="15" spans="1:11" ht="15" customHeight="1" x14ac:dyDescent="0.35">
      <c r="A15" s="124" t="s">
        <v>113</v>
      </c>
      <c r="B15" s="125">
        <v>108</v>
      </c>
      <c r="C15" s="125">
        <v>91</v>
      </c>
      <c r="D15" s="125">
        <v>84</v>
      </c>
      <c r="E15" s="125">
        <v>136</v>
      </c>
      <c r="F15" s="125">
        <v>61</v>
      </c>
      <c r="G15" s="126">
        <f t="shared" si="0"/>
        <v>480</v>
      </c>
    </row>
    <row r="16" spans="1:11" ht="15" customHeight="1" x14ac:dyDescent="0.35">
      <c r="A16" s="124" t="s">
        <v>114</v>
      </c>
      <c r="B16" s="125">
        <v>147</v>
      </c>
      <c r="C16" s="125">
        <v>237</v>
      </c>
      <c r="D16" s="125">
        <v>252</v>
      </c>
      <c r="E16" s="125">
        <v>601</v>
      </c>
      <c r="F16" s="125">
        <v>131</v>
      </c>
      <c r="G16" s="126">
        <f t="shared" si="0"/>
        <v>1368</v>
      </c>
    </row>
    <row r="17" spans="1:10" ht="15" customHeight="1" x14ac:dyDescent="0.35">
      <c r="A17" s="124" t="s">
        <v>115</v>
      </c>
      <c r="B17" s="125">
        <v>156</v>
      </c>
      <c r="C17" s="125">
        <v>266</v>
      </c>
      <c r="D17" s="125">
        <v>208</v>
      </c>
      <c r="E17" s="125">
        <v>1124</v>
      </c>
      <c r="F17" s="125">
        <v>112</v>
      </c>
      <c r="G17" s="126">
        <f t="shared" si="0"/>
        <v>1866</v>
      </c>
    </row>
    <row r="18" spans="1:10" ht="15" customHeight="1" x14ac:dyDescent="0.35">
      <c r="A18" s="124" t="s">
        <v>116</v>
      </c>
      <c r="B18" s="125">
        <v>136</v>
      </c>
      <c r="C18" s="125">
        <v>154</v>
      </c>
      <c r="D18" s="125">
        <v>143</v>
      </c>
      <c r="E18" s="125">
        <v>480</v>
      </c>
      <c r="F18" s="125">
        <v>110</v>
      </c>
      <c r="G18" s="126">
        <f t="shared" si="0"/>
        <v>1023</v>
      </c>
    </row>
    <row r="19" spans="1:10" ht="15" customHeight="1" x14ac:dyDescent="0.35">
      <c r="A19" s="124" t="s">
        <v>117</v>
      </c>
      <c r="B19" s="125">
        <v>310</v>
      </c>
      <c r="C19" s="125">
        <v>409</v>
      </c>
      <c r="D19" s="125">
        <v>393</v>
      </c>
      <c r="E19" s="125">
        <v>1190</v>
      </c>
      <c r="F19" s="125">
        <v>196</v>
      </c>
      <c r="G19" s="126">
        <f t="shared" si="0"/>
        <v>2498</v>
      </c>
    </row>
    <row r="20" spans="1:10" ht="15" customHeight="1" x14ac:dyDescent="0.35">
      <c r="A20" s="124" t="s">
        <v>118</v>
      </c>
      <c r="B20" s="125">
        <v>171</v>
      </c>
      <c r="C20" s="125">
        <v>193</v>
      </c>
      <c r="D20" s="125">
        <v>188</v>
      </c>
      <c r="E20" s="125">
        <v>1147</v>
      </c>
      <c r="F20" s="125">
        <v>105</v>
      </c>
      <c r="G20" s="126">
        <f t="shared" si="0"/>
        <v>1804</v>
      </c>
    </row>
    <row r="21" spans="1:10" ht="15" customHeight="1" x14ac:dyDescent="0.35">
      <c r="A21" s="124" t="s">
        <v>119</v>
      </c>
      <c r="B21" s="125">
        <v>107</v>
      </c>
      <c r="C21" s="125">
        <v>196</v>
      </c>
      <c r="D21" s="125">
        <v>164</v>
      </c>
      <c r="E21" s="125">
        <v>726</v>
      </c>
      <c r="F21" s="125">
        <v>59</v>
      </c>
      <c r="G21" s="126">
        <f t="shared" si="0"/>
        <v>1252</v>
      </c>
    </row>
    <row r="22" spans="1:10" ht="15" customHeight="1" x14ac:dyDescent="0.35">
      <c r="A22" s="124" t="s">
        <v>120</v>
      </c>
      <c r="B22" s="125">
        <v>75</v>
      </c>
      <c r="C22" s="125">
        <v>113</v>
      </c>
      <c r="D22" s="125">
        <v>68</v>
      </c>
      <c r="E22" s="125">
        <v>445</v>
      </c>
      <c r="F22" s="125">
        <v>42</v>
      </c>
      <c r="G22" s="126">
        <f t="shared" si="0"/>
        <v>743</v>
      </c>
    </row>
    <row r="23" spans="1:10" ht="15" customHeight="1" x14ac:dyDescent="0.35">
      <c r="A23" s="124" t="s">
        <v>121</v>
      </c>
      <c r="B23" s="125">
        <v>42</v>
      </c>
      <c r="C23" s="125">
        <v>94</v>
      </c>
      <c r="D23" s="125">
        <v>106</v>
      </c>
      <c r="E23" s="125">
        <v>334</v>
      </c>
      <c r="F23" s="125">
        <v>42</v>
      </c>
      <c r="G23" s="126">
        <f t="shared" si="0"/>
        <v>618</v>
      </c>
    </row>
    <row r="24" spans="1:10" ht="15" customHeight="1" x14ac:dyDescent="0.35">
      <c r="A24" s="124" t="s">
        <v>122</v>
      </c>
      <c r="B24" s="125">
        <v>92</v>
      </c>
      <c r="C24" s="125">
        <v>148</v>
      </c>
      <c r="D24" s="125">
        <v>60</v>
      </c>
      <c r="E24" s="125">
        <v>591</v>
      </c>
      <c r="F24" s="125">
        <v>40</v>
      </c>
      <c r="G24" s="126">
        <f t="shared" si="0"/>
        <v>931</v>
      </c>
    </row>
    <row r="25" spans="1:10" ht="15" customHeight="1" x14ac:dyDescent="0.35">
      <c r="A25" s="124" t="s">
        <v>123</v>
      </c>
      <c r="B25" s="125">
        <v>221</v>
      </c>
      <c r="C25" s="125">
        <v>286</v>
      </c>
      <c r="D25" s="125">
        <v>102</v>
      </c>
      <c r="E25" s="125">
        <v>1182</v>
      </c>
      <c r="F25" s="125">
        <v>117</v>
      </c>
      <c r="G25" s="126">
        <f t="shared" si="0"/>
        <v>1908</v>
      </c>
    </row>
    <row r="26" spans="1:10" ht="15" customHeight="1" x14ac:dyDescent="0.35">
      <c r="A26" s="124" t="s">
        <v>124</v>
      </c>
      <c r="B26" s="125">
        <v>94</v>
      </c>
      <c r="C26" s="125">
        <v>137</v>
      </c>
      <c r="D26" s="125">
        <v>119</v>
      </c>
      <c r="E26" s="125">
        <v>504</v>
      </c>
      <c r="F26" s="125">
        <v>44</v>
      </c>
      <c r="G26" s="126">
        <f t="shared" si="0"/>
        <v>898</v>
      </c>
    </row>
    <row r="27" spans="1:10" ht="15" customHeight="1" x14ac:dyDescent="0.35">
      <c r="A27" s="124" t="s">
        <v>125</v>
      </c>
      <c r="B27" s="125">
        <v>411</v>
      </c>
      <c r="C27" s="125">
        <v>679</v>
      </c>
      <c r="D27" s="125">
        <v>203</v>
      </c>
      <c r="E27" s="125">
        <v>2783</v>
      </c>
      <c r="F27" s="125">
        <v>153</v>
      </c>
      <c r="G27" s="126">
        <f t="shared" si="0"/>
        <v>4229</v>
      </c>
    </row>
    <row r="28" spans="1:10" ht="15" customHeight="1" x14ac:dyDescent="0.35">
      <c r="A28" s="124" t="s">
        <v>126</v>
      </c>
      <c r="B28" s="125">
        <v>134</v>
      </c>
      <c r="C28" s="125">
        <v>256</v>
      </c>
      <c r="D28" s="125">
        <v>306</v>
      </c>
      <c r="E28" s="125">
        <v>619</v>
      </c>
      <c r="F28" s="125">
        <v>58</v>
      </c>
      <c r="G28" s="126">
        <f t="shared" si="0"/>
        <v>1373</v>
      </c>
    </row>
    <row r="29" spans="1:10" ht="15" customHeight="1" x14ac:dyDescent="0.35">
      <c r="A29" s="84" t="s">
        <v>127</v>
      </c>
      <c r="B29" s="125">
        <v>2</v>
      </c>
      <c r="C29" s="125">
        <v>28</v>
      </c>
      <c r="D29" s="125">
        <v>2</v>
      </c>
      <c r="E29" s="125">
        <v>0</v>
      </c>
      <c r="F29" s="125">
        <v>4</v>
      </c>
      <c r="G29" s="126">
        <f t="shared" si="0"/>
        <v>36</v>
      </c>
      <c r="H29" s="127"/>
      <c r="J29" s="152"/>
    </row>
    <row r="30" spans="1:10" ht="15" customHeight="1" x14ac:dyDescent="0.35">
      <c r="A30" s="128" t="s">
        <v>110</v>
      </c>
      <c r="B30" s="129">
        <f>SUM(B13:B29)</f>
        <v>2408</v>
      </c>
      <c r="C30" s="129">
        <f t="shared" ref="C30:E30" si="1">SUM(C13:C29)</f>
        <v>3451</v>
      </c>
      <c r="D30" s="129">
        <f t="shared" si="1"/>
        <v>2528</v>
      </c>
      <c r="E30" s="129">
        <f t="shared" si="1"/>
        <v>12250</v>
      </c>
      <c r="F30" s="129">
        <f>SUM(F13:F29)</f>
        <v>1373</v>
      </c>
      <c r="G30" s="129">
        <f>SUM(G13:G29)</f>
        <v>22010</v>
      </c>
    </row>
    <row r="31" spans="1:10" ht="15" customHeight="1" x14ac:dyDescent="0.35">
      <c r="A31" s="105"/>
      <c r="B31" s="105"/>
      <c r="C31" s="105"/>
      <c r="D31" s="105"/>
      <c r="E31" s="105"/>
      <c r="F31" s="105"/>
      <c r="G31" s="105"/>
    </row>
    <row r="32" spans="1:10" ht="47.15" customHeight="1" x14ac:dyDescent="0.35">
      <c r="A32" s="73" t="s">
        <v>128</v>
      </c>
      <c r="B32" s="74" t="s">
        <v>51</v>
      </c>
      <c r="C32" s="74" t="s">
        <v>49</v>
      </c>
      <c r="D32" s="74" t="s">
        <v>108</v>
      </c>
      <c r="E32" s="74" t="s">
        <v>109</v>
      </c>
      <c r="F32" s="74" t="s">
        <v>50</v>
      </c>
      <c r="G32" s="74" t="s">
        <v>110</v>
      </c>
    </row>
    <row r="33" spans="1:7" ht="15" customHeight="1" x14ac:dyDescent="0.35">
      <c r="A33" s="80" t="s">
        <v>111</v>
      </c>
      <c r="B33" s="91">
        <v>27</v>
      </c>
      <c r="C33" s="91">
        <v>14</v>
      </c>
      <c r="D33" s="91">
        <v>16</v>
      </c>
      <c r="E33" s="91">
        <v>9</v>
      </c>
      <c r="F33" s="91">
        <v>13</v>
      </c>
      <c r="G33" s="76">
        <f>SUM(B33:F33)</f>
        <v>79</v>
      </c>
    </row>
    <row r="34" spans="1:7" ht="15" customHeight="1" x14ac:dyDescent="0.35">
      <c r="A34" s="80" t="s">
        <v>129</v>
      </c>
      <c r="B34" s="91">
        <v>255</v>
      </c>
      <c r="C34" s="91">
        <v>248</v>
      </c>
      <c r="D34" s="91">
        <v>232</v>
      </c>
      <c r="E34" s="91">
        <v>407</v>
      </c>
      <c r="F34" s="91">
        <v>204</v>
      </c>
      <c r="G34" s="76">
        <f t="shared" ref="G34:G45" si="2">SUM(B34:F34)</f>
        <v>1346</v>
      </c>
    </row>
    <row r="35" spans="1:7" ht="15" customHeight="1" x14ac:dyDescent="0.35">
      <c r="A35" s="80" t="s">
        <v>114</v>
      </c>
      <c r="B35" s="91">
        <v>150</v>
      </c>
      <c r="C35" s="91">
        <v>236</v>
      </c>
      <c r="D35" s="91">
        <v>256</v>
      </c>
      <c r="E35" s="91">
        <v>391</v>
      </c>
      <c r="F35" s="91">
        <v>147</v>
      </c>
      <c r="G35" s="76">
        <f t="shared" si="2"/>
        <v>1180</v>
      </c>
    </row>
    <row r="36" spans="1:7" ht="15" customHeight="1" x14ac:dyDescent="0.35">
      <c r="A36" s="80" t="s">
        <v>115</v>
      </c>
      <c r="B36" s="91">
        <v>158</v>
      </c>
      <c r="C36" s="91">
        <v>258</v>
      </c>
      <c r="D36" s="91">
        <v>178</v>
      </c>
      <c r="E36" s="91">
        <v>755</v>
      </c>
      <c r="F36" s="91">
        <v>213</v>
      </c>
      <c r="G36" s="76">
        <f t="shared" si="2"/>
        <v>1562</v>
      </c>
    </row>
    <row r="37" spans="1:7" ht="15" customHeight="1" x14ac:dyDescent="0.35">
      <c r="A37" s="80" t="s">
        <v>116</v>
      </c>
      <c r="B37" s="91">
        <v>127</v>
      </c>
      <c r="C37" s="91">
        <v>150</v>
      </c>
      <c r="D37" s="91">
        <v>128</v>
      </c>
      <c r="E37" s="91">
        <v>341</v>
      </c>
      <c r="F37" s="91">
        <v>126</v>
      </c>
      <c r="G37" s="76">
        <f t="shared" si="2"/>
        <v>872</v>
      </c>
    </row>
    <row r="38" spans="1:7" ht="15" customHeight="1" x14ac:dyDescent="0.35">
      <c r="A38" s="80" t="s">
        <v>117</v>
      </c>
      <c r="B38" s="91">
        <v>276</v>
      </c>
      <c r="C38" s="91">
        <v>375</v>
      </c>
      <c r="D38" s="91">
        <v>359</v>
      </c>
      <c r="E38" s="91">
        <v>900</v>
      </c>
      <c r="F38" s="91">
        <v>245</v>
      </c>
      <c r="G38" s="76">
        <f t="shared" si="2"/>
        <v>2155</v>
      </c>
    </row>
    <row r="39" spans="1:7" ht="15" customHeight="1" x14ac:dyDescent="0.35">
      <c r="A39" s="80" t="s">
        <v>118</v>
      </c>
      <c r="B39" s="91">
        <v>157</v>
      </c>
      <c r="C39" s="91">
        <v>183</v>
      </c>
      <c r="D39" s="91">
        <v>134</v>
      </c>
      <c r="E39" s="91">
        <v>843</v>
      </c>
      <c r="F39" s="91">
        <v>141</v>
      </c>
      <c r="G39" s="76">
        <f t="shared" si="2"/>
        <v>1458</v>
      </c>
    </row>
    <row r="40" spans="1:7" ht="15" customHeight="1" x14ac:dyDescent="0.35">
      <c r="A40" s="80" t="s">
        <v>119</v>
      </c>
      <c r="B40" s="91">
        <v>104</v>
      </c>
      <c r="C40" s="91">
        <v>179</v>
      </c>
      <c r="D40" s="91">
        <v>108</v>
      </c>
      <c r="E40" s="91">
        <v>563</v>
      </c>
      <c r="F40" s="91">
        <v>78</v>
      </c>
      <c r="G40" s="76">
        <f t="shared" si="2"/>
        <v>1032</v>
      </c>
    </row>
    <row r="41" spans="1:7" ht="15" customHeight="1" x14ac:dyDescent="0.35">
      <c r="A41" s="80" t="s">
        <v>130</v>
      </c>
      <c r="B41" s="91">
        <v>119</v>
      </c>
      <c r="C41" s="91">
        <v>196</v>
      </c>
      <c r="D41" s="91">
        <v>123</v>
      </c>
      <c r="E41" s="91">
        <v>636</v>
      </c>
      <c r="F41" s="91">
        <v>113</v>
      </c>
      <c r="G41" s="76">
        <f t="shared" si="2"/>
        <v>1187</v>
      </c>
    </row>
    <row r="42" spans="1:7" ht="15" customHeight="1" x14ac:dyDescent="0.35">
      <c r="A42" s="80" t="s">
        <v>131</v>
      </c>
      <c r="B42" s="91">
        <v>387</v>
      </c>
      <c r="C42" s="91">
        <v>539</v>
      </c>
      <c r="D42" s="91">
        <v>248</v>
      </c>
      <c r="E42" s="91">
        <v>1735</v>
      </c>
      <c r="F42" s="91">
        <v>257</v>
      </c>
      <c r="G42" s="76">
        <f t="shared" si="2"/>
        <v>3166</v>
      </c>
    </row>
    <row r="43" spans="1:7" ht="15" customHeight="1" x14ac:dyDescent="0.35">
      <c r="A43" s="80" t="s">
        <v>125</v>
      </c>
      <c r="B43" s="91">
        <v>392</v>
      </c>
      <c r="C43" s="91">
        <v>601</v>
      </c>
      <c r="D43" s="91">
        <v>207</v>
      </c>
      <c r="E43" s="91">
        <v>2069</v>
      </c>
      <c r="F43" s="91">
        <v>219</v>
      </c>
      <c r="G43" s="76">
        <f t="shared" si="2"/>
        <v>3488</v>
      </c>
    </row>
    <row r="44" spans="1:7" ht="15" customHeight="1" x14ac:dyDescent="0.35">
      <c r="A44" s="80" t="s">
        <v>126</v>
      </c>
      <c r="B44" s="91">
        <v>146</v>
      </c>
      <c r="C44" s="91">
        <v>259</v>
      </c>
      <c r="D44" s="91">
        <v>265</v>
      </c>
      <c r="E44" s="91">
        <v>507</v>
      </c>
      <c r="F44" s="91">
        <v>87</v>
      </c>
      <c r="G44" s="76">
        <f t="shared" si="2"/>
        <v>1264</v>
      </c>
    </row>
    <row r="45" spans="1:7" ht="15" customHeight="1" x14ac:dyDescent="0.35">
      <c r="A45" s="80" t="s">
        <v>127</v>
      </c>
      <c r="B45" s="91">
        <v>1</v>
      </c>
      <c r="C45" s="91">
        <v>2</v>
      </c>
      <c r="D45" s="91"/>
      <c r="E45" s="91"/>
      <c r="F45" s="91">
        <v>3</v>
      </c>
      <c r="G45" s="76">
        <f t="shared" si="2"/>
        <v>6</v>
      </c>
    </row>
    <row r="46" spans="1:7" ht="15" customHeight="1" x14ac:dyDescent="0.35">
      <c r="A46" s="39" t="s">
        <v>110</v>
      </c>
      <c r="B46" s="71">
        <f t="shared" ref="B46:E46" si="3">SUM(B33:B45)</f>
        <v>2299</v>
      </c>
      <c r="C46" s="71">
        <f t="shared" si="3"/>
        <v>3240</v>
      </c>
      <c r="D46" s="71">
        <f>SUM(D33:D45)</f>
        <v>2254</v>
      </c>
      <c r="E46" s="71">
        <f t="shared" si="3"/>
        <v>9156</v>
      </c>
      <c r="F46" s="71">
        <f>SUM(F33:F45)</f>
        <v>1846</v>
      </c>
      <c r="G46" s="71">
        <f>SUM(G33:G45)</f>
        <v>18795</v>
      </c>
    </row>
    <row r="47" spans="1:7" ht="15" customHeight="1" x14ac:dyDescent="0.35">
      <c r="A47" s="105"/>
      <c r="B47" s="105"/>
      <c r="C47" s="105"/>
      <c r="D47" s="105"/>
      <c r="E47" s="105"/>
      <c r="F47" s="105"/>
      <c r="G47" s="105"/>
    </row>
    <row r="48" spans="1:7" ht="29" x14ac:dyDescent="0.35">
      <c r="A48" s="73" t="s">
        <v>132</v>
      </c>
      <c r="B48" s="74" t="s">
        <v>51</v>
      </c>
      <c r="C48" s="74" t="s">
        <v>49</v>
      </c>
      <c r="D48" s="74" t="s">
        <v>108</v>
      </c>
      <c r="E48" s="74" t="s">
        <v>109</v>
      </c>
      <c r="F48" s="74" t="s">
        <v>50</v>
      </c>
      <c r="G48" s="74" t="s">
        <v>110</v>
      </c>
    </row>
    <row r="49" spans="1:9" x14ac:dyDescent="0.35">
      <c r="A49" s="80" t="s">
        <v>111</v>
      </c>
      <c r="B49" s="91">
        <v>24</v>
      </c>
      <c r="C49" s="91">
        <v>16</v>
      </c>
      <c r="D49" s="91">
        <v>17</v>
      </c>
      <c r="E49" s="91">
        <v>10</v>
      </c>
      <c r="F49" s="91">
        <v>8</v>
      </c>
      <c r="G49" s="76">
        <f>SUM(B49:F49)</f>
        <v>75</v>
      </c>
      <c r="H49" s="96"/>
      <c r="I49" s="96"/>
    </row>
    <row r="50" spans="1:9" x14ac:dyDescent="0.35">
      <c r="A50" s="80" t="s">
        <v>129</v>
      </c>
      <c r="B50" s="91">
        <v>266</v>
      </c>
      <c r="C50" s="91">
        <v>233</v>
      </c>
      <c r="D50" s="91">
        <v>257</v>
      </c>
      <c r="E50" s="91">
        <v>457</v>
      </c>
      <c r="F50" s="91">
        <v>131</v>
      </c>
      <c r="G50" s="76">
        <f t="shared" ref="G50:G61" si="4">SUM(B50:F50)</f>
        <v>1344</v>
      </c>
      <c r="H50" s="96"/>
      <c r="I50" s="96"/>
    </row>
    <row r="51" spans="1:9" x14ac:dyDescent="0.35">
      <c r="A51" s="80" t="s">
        <v>114</v>
      </c>
      <c r="B51" s="91">
        <v>154</v>
      </c>
      <c r="C51" s="91">
        <v>242</v>
      </c>
      <c r="D51" s="91">
        <v>325</v>
      </c>
      <c r="E51" s="91">
        <v>506</v>
      </c>
      <c r="F51" s="91">
        <v>129</v>
      </c>
      <c r="G51" s="76">
        <f t="shared" si="4"/>
        <v>1356</v>
      </c>
      <c r="H51" s="96"/>
      <c r="I51" s="96"/>
    </row>
    <row r="52" spans="1:9" x14ac:dyDescent="0.35">
      <c r="A52" s="80" t="s">
        <v>115</v>
      </c>
      <c r="B52" s="91">
        <v>157</v>
      </c>
      <c r="C52" s="91">
        <v>249</v>
      </c>
      <c r="D52" s="91">
        <v>227</v>
      </c>
      <c r="E52" s="91">
        <v>1086</v>
      </c>
      <c r="F52" s="91">
        <v>257</v>
      </c>
      <c r="G52" s="76">
        <f t="shared" si="4"/>
        <v>1976</v>
      </c>
      <c r="H52" s="96"/>
      <c r="I52" s="96"/>
    </row>
    <row r="53" spans="1:9" x14ac:dyDescent="0.35">
      <c r="A53" s="80" t="s">
        <v>116</v>
      </c>
      <c r="B53" s="91">
        <v>122</v>
      </c>
      <c r="C53" s="91">
        <v>135</v>
      </c>
      <c r="D53" s="91">
        <v>166</v>
      </c>
      <c r="E53" s="91">
        <v>348</v>
      </c>
      <c r="F53" s="91">
        <v>88</v>
      </c>
      <c r="G53" s="76">
        <f t="shared" si="4"/>
        <v>859</v>
      </c>
      <c r="H53" s="96"/>
      <c r="I53" s="96"/>
    </row>
    <row r="54" spans="1:9" x14ac:dyDescent="0.35">
      <c r="A54" s="80" t="s">
        <v>117</v>
      </c>
      <c r="B54" s="91">
        <v>270</v>
      </c>
      <c r="C54" s="91">
        <v>361</v>
      </c>
      <c r="D54" s="91">
        <v>445</v>
      </c>
      <c r="E54" s="91">
        <v>932</v>
      </c>
      <c r="F54" s="91">
        <v>246</v>
      </c>
      <c r="G54" s="76">
        <f t="shared" si="4"/>
        <v>2254</v>
      </c>
      <c r="H54" s="96"/>
      <c r="I54" s="96"/>
    </row>
    <row r="55" spans="1:9" x14ac:dyDescent="0.35">
      <c r="A55" s="80" t="s">
        <v>118</v>
      </c>
      <c r="B55" s="91">
        <v>140</v>
      </c>
      <c r="C55" s="91">
        <v>163</v>
      </c>
      <c r="D55" s="91">
        <v>211</v>
      </c>
      <c r="E55" s="91">
        <v>1038</v>
      </c>
      <c r="F55" s="91">
        <v>151</v>
      </c>
      <c r="G55" s="76">
        <f t="shared" si="4"/>
        <v>1703</v>
      </c>
      <c r="H55" s="96"/>
      <c r="I55" s="96"/>
    </row>
    <row r="56" spans="1:9" x14ac:dyDescent="0.35">
      <c r="A56" s="80" t="s">
        <v>119</v>
      </c>
      <c r="B56" s="91">
        <v>118</v>
      </c>
      <c r="C56" s="91">
        <v>167</v>
      </c>
      <c r="D56" s="91">
        <v>155</v>
      </c>
      <c r="E56" s="91">
        <v>604</v>
      </c>
      <c r="F56" s="91">
        <v>62</v>
      </c>
      <c r="G56" s="76">
        <f t="shared" si="4"/>
        <v>1106</v>
      </c>
      <c r="H56" s="96"/>
      <c r="I56" s="96"/>
    </row>
    <row r="57" spans="1:9" x14ac:dyDescent="0.35">
      <c r="A57" s="80" t="s">
        <v>130</v>
      </c>
      <c r="B57" s="91">
        <v>113</v>
      </c>
      <c r="C57" s="91">
        <v>181</v>
      </c>
      <c r="D57" s="91">
        <v>205</v>
      </c>
      <c r="E57" s="91">
        <v>664</v>
      </c>
      <c r="F57" s="91">
        <v>82</v>
      </c>
      <c r="G57" s="76">
        <f t="shared" si="4"/>
        <v>1245</v>
      </c>
      <c r="H57" s="96"/>
      <c r="I57" s="96"/>
    </row>
    <row r="58" spans="1:9" x14ac:dyDescent="0.35">
      <c r="A58" s="80" t="s">
        <v>131</v>
      </c>
      <c r="B58" s="91">
        <v>383</v>
      </c>
      <c r="C58" s="91">
        <v>505</v>
      </c>
      <c r="D58" s="91">
        <v>342</v>
      </c>
      <c r="E58" s="91">
        <v>2263</v>
      </c>
      <c r="F58" s="91">
        <v>182</v>
      </c>
      <c r="G58" s="76">
        <f t="shared" si="4"/>
        <v>3675</v>
      </c>
      <c r="H58" s="96"/>
      <c r="I58" s="96"/>
    </row>
    <row r="59" spans="1:9" x14ac:dyDescent="0.35">
      <c r="A59" s="80" t="s">
        <v>125</v>
      </c>
      <c r="B59" s="91">
        <v>430</v>
      </c>
      <c r="C59" s="91">
        <v>593</v>
      </c>
      <c r="D59" s="91">
        <v>412</v>
      </c>
      <c r="E59" s="91">
        <v>3318</v>
      </c>
      <c r="F59" s="91">
        <v>365</v>
      </c>
      <c r="G59" s="76">
        <f t="shared" si="4"/>
        <v>5118</v>
      </c>
      <c r="H59" s="96"/>
      <c r="I59" s="96"/>
    </row>
    <row r="60" spans="1:9" x14ac:dyDescent="0.35">
      <c r="A60" s="80" t="s">
        <v>126</v>
      </c>
      <c r="B60" s="91">
        <v>146</v>
      </c>
      <c r="C60" s="91">
        <v>235</v>
      </c>
      <c r="D60" s="91">
        <v>348</v>
      </c>
      <c r="E60" s="91">
        <v>499</v>
      </c>
      <c r="F60" s="91">
        <v>58</v>
      </c>
      <c r="G60" s="76">
        <f t="shared" si="4"/>
        <v>1286</v>
      </c>
      <c r="H60" s="96"/>
      <c r="I60" s="96"/>
    </row>
    <row r="61" spans="1:9" x14ac:dyDescent="0.35">
      <c r="A61" s="80" t="s">
        <v>127</v>
      </c>
      <c r="B61" s="91">
        <v>5</v>
      </c>
      <c r="C61" s="91">
        <v>30</v>
      </c>
      <c r="D61" s="91">
        <v>2</v>
      </c>
      <c r="E61" s="91">
        <v>1</v>
      </c>
      <c r="F61" s="91">
        <v>4</v>
      </c>
      <c r="G61" s="76">
        <f t="shared" si="4"/>
        <v>42</v>
      </c>
      <c r="H61" s="96"/>
      <c r="I61" s="96"/>
    </row>
    <row r="62" spans="1:9" x14ac:dyDescent="0.35">
      <c r="A62" s="39" t="s">
        <v>110</v>
      </c>
      <c r="B62" s="71">
        <f t="shared" ref="B62:E62" si="5">SUM(B49:B61)</f>
        <v>2328</v>
      </c>
      <c r="C62" s="71">
        <f t="shared" si="5"/>
        <v>3110</v>
      </c>
      <c r="D62" s="71">
        <f t="shared" si="5"/>
        <v>3112</v>
      </c>
      <c r="E62" s="71">
        <f t="shared" si="5"/>
        <v>11726</v>
      </c>
      <c r="F62" s="71">
        <f>SUM(F49:F61)</f>
        <v>1763</v>
      </c>
      <c r="G62" s="71">
        <f>SUM(G49:G61)</f>
        <v>22039</v>
      </c>
      <c r="H62" s="96"/>
    </row>
    <row r="64" spans="1:9" ht="29" x14ac:dyDescent="0.35">
      <c r="A64" s="73" t="s">
        <v>133</v>
      </c>
      <c r="B64" s="74" t="s">
        <v>51</v>
      </c>
      <c r="C64" s="74" t="s">
        <v>49</v>
      </c>
      <c r="D64" s="74" t="s">
        <v>108</v>
      </c>
      <c r="E64" s="74" t="s">
        <v>109</v>
      </c>
      <c r="F64" s="74" t="s">
        <v>50</v>
      </c>
      <c r="G64" s="74" t="s">
        <v>110</v>
      </c>
    </row>
    <row r="65" spans="1:7" x14ac:dyDescent="0.35">
      <c r="A65" s="80" t="s">
        <v>111</v>
      </c>
      <c r="B65" s="77">
        <v>19</v>
      </c>
      <c r="C65" s="77">
        <v>17</v>
      </c>
      <c r="D65" s="77">
        <v>12</v>
      </c>
      <c r="E65" s="77">
        <v>12</v>
      </c>
      <c r="F65" s="77">
        <v>10</v>
      </c>
      <c r="G65" s="76">
        <f>SUM(B65:F65)</f>
        <v>70</v>
      </c>
    </row>
    <row r="66" spans="1:7" x14ac:dyDescent="0.35">
      <c r="A66" s="80" t="s">
        <v>129</v>
      </c>
      <c r="B66" s="84">
        <v>264</v>
      </c>
      <c r="C66" s="84">
        <v>210</v>
      </c>
      <c r="D66" s="84">
        <v>266</v>
      </c>
      <c r="E66" s="84">
        <v>390</v>
      </c>
      <c r="F66" s="84">
        <v>131</v>
      </c>
      <c r="G66" s="76">
        <f t="shared" ref="G66:G77" si="6">SUM(B66:F66)</f>
        <v>1261</v>
      </c>
    </row>
    <row r="67" spans="1:7" x14ac:dyDescent="0.35">
      <c r="A67" s="80" t="s">
        <v>114</v>
      </c>
      <c r="B67" s="84">
        <v>154</v>
      </c>
      <c r="C67" s="84">
        <v>215</v>
      </c>
      <c r="D67" s="84">
        <v>326</v>
      </c>
      <c r="E67" s="84">
        <v>420</v>
      </c>
      <c r="F67" s="84">
        <v>127</v>
      </c>
      <c r="G67" s="76">
        <f t="shared" si="6"/>
        <v>1242</v>
      </c>
    </row>
    <row r="68" spans="1:7" x14ac:dyDescent="0.35">
      <c r="A68" s="80" t="s">
        <v>115</v>
      </c>
      <c r="B68" s="84">
        <v>162</v>
      </c>
      <c r="C68" s="84">
        <v>237</v>
      </c>
      <c r="D68" s="84">
        <v>230</v>
      </c>
      <c r="E68" s="84">
        <v>747</v>
      </c>
      <c r="F68" s="84">
        <v>227</v>
      </c>
      <c r="G68" s="76">
        <f t="shared" si="6"/>
        <v>1603</v>
      </c>
    </row>
    <row r="69" spans="1:7" x14ac:dyDescent="0.35">
      <c r="A69" s="80" t="s">
        <v>116</v>
      </c>
      <c r="B69" s="84">
        <v>125</v>
      </c>
      <c r="C69" s="84">
        <v>136</v>
      </c>
      <c r="D69" s="84">
        <v>159</v>
      </c>
      <c r="E69" s="84">
        <v>342</v>
      </c>
      <c r="F69" s="84">
        <v>111</v>
      </c>
      <c r="G69" s="76">
        <f t="shared" si="6"/>
        <v>873</v>
      </c>
    </row>
    <row r="70" spans="1:7" x14ac:dyDescent="0.35">
      <c r="A70" s="80" t="s">
        <v>117</v>
      </c>
      <c r="B70" s="84">
        <v>282</v>
      </c>
      <c r="C70" s="84">
        <v>335</v>
      </c>
      <c r="D70" s="84">
        <v>427</v>
      </c>
      <c r="E70" s="84">
        <v>891</v>
      </c>
      <c r="F70" s="84">
        <v>238</v>
      </c>
      <c r="G70" s="76">
        <f t="shared" si="6"/>
        <v>2173</v>
      </c>
    </row>
    <row r="71" spans="1:7" x14ac:dyDescent="0.35">
      <c r="A71" s="80" t="s">
        <v>118</v>
      </c>
      <c r="B71" s="84">
        <v>139</v>
      </c>
      <c r="C71" s="84">
        <v>154</v>
      </c>
      <c r="D71" s="84">
        <v>190</v>
      </c>
      <c r="E71" s="84">
        <v>763</v>
      </c>
      <c r="F71" s="84">
        <v>115</v>
      </c>
      <c r="G71" s="76">
        <f t="shared" si="6"/>
        <v>1361</v>
      </c>
    </row>
    <row r="72" spans="1:7" x14ac:dyDescent="0.35">
      <c r="A72" s="80" t="s">
        <v>119</v>
      </c>
      <c r="B72" s="84">
        <v>107</v>
      </c>
      <c r="C72" s="84">
        <v>162</v>
      </c>
      <c r="D72" s="84">
        <v>172</v>
      </c>
      <c r="E72" s="84">
        <v>549</v>
      </c>
      <c r="F72" s="84">
        <v>72</v>
      </c>
      <c r="G72" s="76">
        <f t="shared" si="6"/>
        <v>1062</v>
      </c>
    </row>
    <row r="73" spans="1:7" x14ac:dyDescent="0.35">
      <c r="A73" s="80" t="s">
        <v>130</v>
      </c>
      <c r="B73" s="84">
        <v>123</v>
      </c>
      <c r="C73" s="84">
        <v>176</v>
      </c>
      <c r="D73" s="84">
        <v>181</v>
      </c>
      <c r="E73" s="84">
        <v>635</v>
      </c>
      <c r="F73" s="84">
        <v>104</v>
      </c>
      <c r="G73" s="76">
        <f t="shared" si="6"/>
        <v>1219</v>
      </c>
    </row>
    <row r="74" spans="1:7" x14ac:dyDescent="0.35">
      <c r="A74" s="80" t="s">
        <v>131</v>
      </c>
      <c r="B74" s="84">
        <v>364</v>
      </c>
      <c r="C74" s="84">
        <v>478</v>
      </c>
      <c r="D74" s="84">
        <v>330</v>
      </c>
      <c r="E74" s="84">
        <v>1686</v>
      </c>
      <c r="F74" s="84">
        <v>209</v>
      </c>
      <c r="G74" s="76">
        <f t="shared" si="6"/>
        <v>3067</v>
      </c>
    </row>
    <row r="75" spans="1:7" x14ac:dyDescent="0.35">
      <c r="A75" s="80" t="s">
        <v>125</v>
      </c>
      <c r="B75" s="84">
        <v>427</v>
      </c>
      <c r="C75" s="84">
        <v>530</v>
      </c>
      <c r="D75" s="84">
        <v>202</v>
      </c>
      <c r="E75" s="84">
        <v>2022</v>
      </c>
      <c r="F75" s="84">
        <v>166</v>
      </c>
      <c r="G75" s="76">
        <f t="shared" si="6"/>
        <v>3347</v>
      </c>
    </row>
    <row r="76" spans="1:7" x14ac:dyDescent="0.35">
      <c r="A76" s="80" t="s">
        <v>126</v>
      </c>
      <c r="B76" s="84">
        <v>144</v>
      </c>
      <c r="C76" s="84">
        <v>218</v>
      </c>
      <c r="D76" s="84">
        <v>334</v>
      </c>
      <c r="E76" s="84">
        <v>516</v>
      </c>
      <c r="F76" s="84">
        <v>77</v>
      </c>
      <c r="G76" s="76">
        <f t="shared" si="6"/>
        <v>1289</v>
      </c>
    </row>
    <row r="77" spans="1:7" x14ac:dyDescent="0.35">
      <c r="A77" s="80" t="s">
        <v>127</v>
      </c>
      <c r="B77" s="84">
        <v>6</v>
      </c>
      <c r="C77" s="84">
        <v>33</v>
      </c>
      <c r="D77" s="84">
        <v>2</v>
      </c>
      <c r="E77" s="84">
        <v>1</v>
      </c>
      <c r="F77" s="84">
        <v>2</v>
      </c>
      <c r="G77" s="76">
        <f t="shared" si="6"/>
        <v>44</v>
      </c>
    </row>
    <row r="78" spans="1:7" x14ac:dyDescent="0.35">
      <c r="A78" s="39" t="s">
        <v>110</v>
      </c>
      <c r="B78" s="71">
        <f>SUM(B65:B77)</f>
        <v>2316</v>
      </c>
      <c r="C78" s="71">
        <f t="shared" ref="C78:E78" si="7">SUM(C65:C77)</f>
        <v>2901</v>
      </c>
      <c r="D78" s="71">
        <f t="shared" si="7"/>
        <v>2831</v>
      </c>
      <c r="E78" s="71">
        <f t="shared" si="7"/>
        <v>8974</v>
      </c>
      <c r="F78" s="71">
        <f>SUM(F65:F77)</f>
        <v>1589</v>
      </c>
      <c r="G78" s="71">
        <f>SUM(G65:G77)</f>
        <v>18611</v>
      </c>
    </row>
    <row r="80" spans="1:7" ht="29" x14ac:dyDescent="0.35">
      <c r="A80" s="73" t="s">
        <v>134</v>
      </c>
      <c r="B80" s="74" t="s">
        <v>51</v>
      </c>
      <c r="C80" s="74" t="s">
        <v>49</v>
      </c>
      <c r="D80" s="74" t="s">
        <v>108</v>
      </c>
      <c r="E80" s="74" t="s">
        <v>109</v>
      </c>
      <c r="F80" s="74" t="s">
        <v>50</v>
      </c>
      <c r="G80" s="74" t="s">
        <v>110</v>
      </c>
    </row>
    <row r="81" spans="1:7" x14ac:dyDescent="0.35">
      <c r="A81" s="80" t="s">
        <v>111</v>
      </c>
      <c r="B81" s="77">
        <v>24</v>
      </c>
      <c r="C81" s="77">
        <v>18</v>
      </c>
      <c r="D81" s="77">
        <v>12</v>
      </c>
      <c r="E81" s="77">
        <v>7</v>
      </c>
      <c r="F81" s="77">
        <v>8</v>
      </c>
      <c r="G81" s="78">
        <f>SUM(B81:F81)</f>
        <v>69</v>
      </c>
    </row>
    <row r="82" spans="1:7" x14ac:dyDescent="0.35">
      <c r="A82" s="80" t="s">
        <v>129</v>
      </c>
      <c r="B82" s="77">
        <v>248</v>
      </c>
      <c r="C82" s="77">
        <v>202</v>
      </c>
      <c r="D82" s="77">
        <v>258</v>
      </c>
      <c r="E82" s="77">
        <v>467</v>
      </c>
      <c r="F82" s="77">
        <v>140</v>
      </c>
      <c r="G82" s="78">
        <f t="shared" ref="G82:G93" si="8">SUM(B82:F82)</f>
        <v>1315</v>
      </c>
    </row>
    <row r="83" spans="1:7" x14ac:dyDescent="0.35">
      <c r="A83" s="80" t="s">
        <v>114</v>
      </c>
      <c r="B83" s="77">
        <v>154</v>
      </c>
      <c r="C83" s="77">
        <v>195</v>
      </c>
      <c r="D83" s="77">
        <v>326</v>
      </c>
      <c r="E83" s="77">
        <v>143</v>
      </c>
      <c r="F83" s="77">
        <v>133</v>
      </c>
      <c r="G83" s="78">
        <f t="shared" si="8"/>
        <v>951</v>
      </c>
    </row>
    <row r="84" spans="1:7" x14ac:dyDescent="0.35">
      <c r="A84" s="80" t="s">
        <v>115</v>
      </c>
      <c r="B84" s="77">
        <v>162</v>
      </c>
      <c r="C84" s="77">
        <v>228</v>
      </c>
      <c r="D84" s="77">
        <v>229</v>
      </c>
      <c r="E84" s="77">
        <v>958</v>
      </c>
      <c r="F84" s="77">
        <v>220</v>
      </c>
      <c r="G84" s="78">
        <f t="shared" si="8"/>
        <v>1797</v>
      </c>
    </row>
    <row r="85" spans="1:7" x14ac:dyDescent="0.35">
      <c r="A85" s="80" t="s">
        <v>116</v>
      </c>
      <c r="B85" s="77">
        <v>129</v>
      </c>
      <c r="C85" s="77">
        <v>149</v>
      </c>
      <c r="D85" s="77">
        <v>162</v>
      </c>
      <c r="E85" s="77">
        <v>196</v>
      </c>
      <c r="F85" s="77">
        <v>109</v>
      </c>
      <c r="G85" s="78">
        <f t="shared" si="8"/>
        <v>745</v>
      </c>
    </row>
    <row r="86" spans="1:7" x14ac:dyDescent="0.35">
      <c r="A86" s="80" t="s">
        <v>117</v>
      </c>
      <c r="B86" s="77">
        <v>270</v>
      </c>
      <c r="C86" s="77">
        <v>322</v>
      </c>
      <c r="D86" s="77">
        <v>427</v>
      </c>
      <c r="E86" s="77">
        <v>928</v>
      </c>
      <c r="F86" s="77">
        <v>221</v>
      </c>
      <c r="G86" s="78">
        <f t="shared" si="8"/>
        <v>2168</v>
      </c>
    </row>
    <row r="87" spans="1:7" x14ac:dyDescent="0.35">
      <c r="A87" s="80" t="s">
        <v>118</v>
      </c>
      <c r="B87" s="77">
        <v>131</v>
      </c>
      <c r="C87" s="77">
        <v>151</v>
      </c>
      <c r="D87" s="77">
        <v>194</v>
      </c>
      <c r="E87" s="77">
        <v>290</v>
      </c>
      <c r="F87" s="77">
        <v>113</v>
      </c>
      <c r="G87" s="78">
        <f t="shared" si="8"/>
        <v>879</v>
      </c>
    </row>
    <row r="88" spans="1:7" x14ac:dyDescent="0.35">
      <c r="A88" s="80" t="s">
        <v>119</v>
      </c>
      <c r="B88" s="77">
        <v>106</v>
      </c>
      <c r="C88" s="77">
        <v>151</v>
      </c>
      <c r="D88" s="77">
        <v>182</v>
      </c>
      <c r="E88" s="77">
        <v>553</v>
      </c>
      <c r="F88" s="77">
        <v>74</v>
      </c>
      <c r="G88" s="78">
        <f t="shared" si="8"/>
        <v>1066</v>
      </c>
    </row>
    <row r="89" spans="1:7" x14ac:dyDescent="0.35">
      <c r="A89" s="80" t="s">
        <v>130</v>
      </c>
      <c r="B89" s="77">
        <v>112</v>
      </c>
      <c r="C89" s="77">
        <v>164</v>
      </c>
      <c r="D89" s="77">
        <v>178</v>
      </c>
      <c r="E89" s="77">
        <v>682</v>
      </c>
      <c r="F89" s="77">
        <v>108</v>
      </c>
      <c r="G89" s="78">
        <f t="shared" si="8"/>
        <v>1244</v>
      </c>
    </row>
    <row r="90" spans="1:7" x14ac:dyDescent="0.35">
      <c r="A90" s="80" t="s">
        <v>131</v>
      </c>
      <c r="B90" s="77">
        <v>347</v>
      </c>
      <c r="C90" s="77">
        <v>468</v>
      </c>
      <c r="D90" s="77">
        <v>319</v>
      </c>
      <c r="E90" s="77">
        <v>1864</v>
      </c>
      <c r="F90" s="77">
        <v>200</v>
      </c>
      <c r="G90" s="78">
        <f t="shared" si="8"/>
        <v>3198</v>
      </c>
    </row>
    <row r="91" spans="1:7" x14ac:dyDescent="0.35">
      <c r="A91" s="80" t="s">
        <v>125</v>
      </c>
      <c r="B91" s="77">
        <v>419</v>
      </c>
      <c r="C91" s="77">
        <v>501</v>
      </c>
      <c r="D91" s="77">
        <v>197</v>
      </c>
      <c r="E91" s="77">
        <v>2167</v>
      </c>
      <c r="F91" s="77">
        <v>142</v>
      </c>
      <c r="G91" s="78">
        <f t="shared" si="8"/>
        <v>3426</v>
      </c>
    </row>
    <row r="92" spans="1:7" x14ac:dyDescent="0.35">
      <c r="A92" s="80" t="s">
        <v>126</v>
      </c>
      <c r="B92" s="77">
        <v>138</v>
      </c>
      <c r="C92" s="77">
        <v>209</v>
      </c>
      <c r="D92" s="77">
        <v>348</v>
      </c>
      <c r="E92" s="77">
        <v>533</v>
      </c>
      <c r="F92" s="77">
        <v>78</v>
      </c>
      <c r="G92" s="78">
        <f t="shared" si="8"/>
        <v>1306</v>
      </c>
    </row>
    <row r="93" spans="1:7" x14ac:dyDescent="0.35">
      <c r="A93" s="80" t="s">
        <v>127</v>
      </c>
      <c r="B93" s="77">
        <v>6</v>
      </c>
      <c r="C93" s="77">
        <v>28</v>
      </c>
      <c r="D93" s="77">
        <v>2</v>
      </c>
      <c r="E93" s="77">
        <v>1</v>
      </c>
      <c r="F93" s="77">
        <v>2</v>
      </c>
      <c r="G93" s="78">
        <f t="shared" si="8"/>
        <v>39</v>
      </c>
    </row>
    <row r="94" spans="1:7" s="40" customFormat="1" x14ac:dyDescent="0.35">
      <c r="A94" s="39" t="s">
        <v>110</v>
      </c>
      <c r="B94" s="71">
        <f>SUM(B81:B93)</f>
        <v>2246</v>
      </c>
      <c r="C94" s="71">
        <f t="shared" ref="C94:E94" si="9">SUM(C81:C93)</f>
        <v>2786</v>
      </c>
      <c r="D94" s="71">
        <f t="shared" si="9"/>
        <v>2834</v>
      </c>
      <c r="E94" s="71">
        <f t="shared" si="9"/>
        <v>8789</v>
      </c>
      <c r="F94" s="71">
        <f>SUM(F81:F93)</f>
        <v>1548</v>
      </c>
      <c r="G94" s="71">
        <f>SUM(G82:G93)</f>
        <v>18134</v>
      </c>
    </row>
    <row r="96" spans="1:7" ht="29" x14ac:dyDescent="0.35">
      <c r="A96" s="73" t="s">
        <v>135</v>
      </c>
      <c r="B96" s="74" t="s">
        <v>51</v>
      </c>
      <c r="C96" s="74" t="s">
        <v>49</v>
      </c>
      <c r="D96" s="74" t="s">
        <v>108</v>
      </c>
      <c r="E96" s="74" t="s">
        <v>109</v>
      </c>
      <c r="F96" s="74" t="s">
        <v>50</v>
      </c>
      <c r="G96" s="74" t="s">
        <v>110</v>
      </c>
    </row>
    <row r="97" spans="1:7" x14ac:dyDescent="0.35">
      <c r="A97" s="38" t="s">
        <v>111</v>
      </c>
      <c r="B97" s="72">
        <v>19</v>
      </c>
      <c r="C97" s="72">
        <v>15</v>
      </c>
      <c r="D97" s="72">
        <v>15</v>
      </c>
      <c r="E97" s="72">
        <v>10</v>
      </c>
      <c r="F97" s="72">
        <v>10</v>
      </c>
      <c r="G97" s="75">
        <v>69</v>
      </c>
    </row>
    <row r="98" spans="1:7" x14ac:dyDescent="0.35">
      <c r="A98" s="80" t="s">
        <v>129</v>
      </c>
      <c r="B98" s="72">
        <v>238</v>
      </c>
      <c r="C98" s="72">
        <v>178</v>
      </c>
      <c r="D98" s="72">
        <v>255</v>
      </c>
      <c r="E98" s="72">
        <v>455</v>
      </c>
      <c r="F98" s="72">
        <v>133</v>
      </c>
      <c r="G98" s="75">
        <v>1259</v>
      </c>
    </row>
    <row r="99" spans="1:7" x14ac:dyDescent="0.35">
      <c r="A99" s="38" t="s">
        <v>114</v>
      </c>
      <c r="B99" s="72">
        <v>138</v>
      </c>
      <c r="C99" s="72">
        <v>193</v>
      </c>
      <c r="D99" s="72">
        <v>307</v>
      </c>
      <c r="E99" s="72">
        <v>559</v>
      </c>
      <c r="F99" s="72">
        <v>116</v>
      </c>
      <c r="G99" s="75">
        <v>1313</v>
      </c>
    </row>
    <row r="100" spans="1:7" x14ac:dyDescent="0.35">
      <c r="A100" s="38" t="s">
        <v>115</v>
      </c>
      <c r="B100" s="72">
        <v>152</v>
      </c>
      <c r="C100" s="72">
        <v>218</v>
      </c>
      <c r="D100" s="72">
        <v>215</v>
      </c>
      <c r="E100" s="72">
        <v>986</v>
      </c>
      <c r="F100" s="72">
        <v>212</v>
      </c>
      <c r="G100" s="75">
        <v>1783</v>
      </c>
    </row>
    <row r="101" spans="1:7" x14ac:dyDescent="0.35">
      <c r="A101" s="38" t="s">
        <v>116</v>
      </c>
      <c r="B101" s="72">
        <v>126</v>
      </c>
      <c r="C101" s="72">
        <v>142</v>
      </c>
      <c r="D101" s="72">
        <v>161</v>
      </c>
      <c r="E101" s="72">
        <v>456</v>
      </c>
      <c r="F101" s="72">
        <v>113</v>
      </c>
      <c r="G101" s="75">
        <v>998</v>
      </c>
    </row>
    <row r="102" spans="1:7" x14ac:dyDescent="0.35">
      <c r="A102" s="38" t="s">
        <v>117</v>
      </c>
      <c r="B102" s="72">
        <v>258</v>
      </c>
      <c r="C102" s="72">
        <v>318</v>
      </c>
      <c r="D102" s="72">
        <v>428</v>
      </c>
      <c r="E102" s="72">
        <v>970</v>
      </c>
      <c r="F102" s="72">
        <v>236</v>
      </c>
      <c r="G102" s="75">
        <v>2210</v>
      </c>
    </row>
    <row r="103" spans="1:7" x14ac:dyDescent="0.35">
      <c r="A103" s="38" t="s">
        <v>118</v>
      </c>
      <c r="B103" s="72">
        <v>126</v>
      </c>
      <c r="C103" s="72">
        <v>145</v>
      </c>
      <c r="D103" s="72">
        <v>188</v>
      </c>
      <c r="E103" s="72">
        <v>907</v>
      </c>
      <c r="F103" s="72">
        <v>117</v>
      </c>
      <c r="G103" s="75">
        <v>1483</v>
      </c>
    </row>
    <row r="104" spans="1:7" x14ac:dyDescent="0.35">
      <c r="A104" s="38" t="s">
        <v>119</v>
      </c>
      <c r="B104" s="72">
        <v>113</v>
      </c>
      <c r="C104" s="72">
        <v>138</v>
      </c>
      <c r="D104" s="72">
        <v>183</v>
      </c>
      <c r="E104" s="72">
        <v>616</v>
      </c>
      <c r="F104" s="72">
        <v>77</v>
      </c>
      <c r="G104" s="75">
        <v>1127</v>
      </c>
    </row>
    <row r="105" spans="1:7" x14ac:dyDescent="0.35">
      <c r="A105" s="80" t="s">
        <v>130</v>
      </c>
      <c r="B105" s="72">
        <v>117</v>
      </c>
      <c r="C105" s="72">
        <v>166</v>
      </c>
      <c r="D105" s="72">
        <v>180</v>
      </c>
      <c r="E105" s="72">
        <v>704</v>
      </c>
      <c r="F105" s="72">
        <v>110</v>
      </c>
      <c r="G105" s="75">
        <v>1277</v>
      </c>
    </row>
    <row r="106" spans="1:7" x14ac:dyDescent="0.35">
      <c r="A106" s="38" t="s">
        <v>131</v>
      </c>
      <c r="B106" s="72">
        <v>340</v>
      </c>
      <c r="C106" s="72">
        <v>437</v>
      </c>
      <c r="D106" s="72">
        <v>312</v>
      </c>
      <c r="E106" s="72">
        <v>1878</v>
      </c>
      <c r="F106" s="72">
        <v>198</v>
      </c>
      <c r="G106" s="75">
        <v>3165</v>
      </c>
    </row>
    <row r="107" spans="1:7" x14ac:dyDescent="0.35">
      <c r="A107" s="38" t="s">
        <v>125</v>
      </c>
      <c r="B107" s="72">
        <v>437</v>
      </c>
      <c r="C107" s="72">
        <v>509</v>
      </c>
      <c r="D107" s="72">
        <v>206</v>
      </c>
      <c r="E107" s="72">
        <v>2132</v>
      </c>
      <c r="F107" s="72">
        <v>142</v>
      </c>
      <c r="G107" s="75">
        <v>3426</v>
      </c>
    </row>
    <row r="108" spans="1:7" x14ac:dyDescent="0.35">
      <c r="A108" s="38" t="s">
        <v>126</v>
      </c>
      <c r="B108" s="38">
        <v>139</v>
      </c>
      <c r="C108" s="38">
        <v>208</v>
      </c>
      <c r="D108" s="38">
        <v>343</v>
      </c>
      <c r="E108" s="38">
        <v>566</v>
      </c>
      <c r="F108" s="38">
        <v>79</v>
      </c>
      <c r="G108" s="76">
        <v>1335</v>
      </c>
    </row>
    <row r="109" spans="1:7" x14ac:dyDescent="0.35">
      <c r="A109" s="39" t="s">
        <v>110</v>
      </c>
      <c r="B109" s="71">
        <f>SUM(B96:B108)</f>
        <v>2203</v>
      </c>
      <c r="C109" s="71">
        <f t="shared" ref="C109:E109" si="10">SUM(C96:C108)</f>
        <v>2667</v>
      </c>
      <c r="D109" s="71">
        <f t="shared" si="10"/>
        <v>2793</v>
      </c>
      <c r="E109" s="71">
        <f t="shared" si="10"/>
        <v>10239</v>
      </c>
      <c r="F109" s="71">
        <f>SUM(F96:F108)</f>
        <v>1543</v>
      </c>
      <c r="G109" s="71">
        <f>SUM(G97:G108)</f>
        <v>19445</v>
      </c>
    </row>
  </sheetData>
  <mergeCells count="3">
    <mergeCell ref="A1:H1"/>
    <mergeCell ref="A10:G10"/>
    <mergeCell ref="A9:D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747F-9311-403D-AE92-920F809E54C1}">
  <sheetPr>
    <tabColor theme="9" tint="0.79998168889431442"/>
  </sheetPr>
  <dimension ref="A1:I12"/>
  <sheetViews>
    <sheetView tabSelected="1" zoomScale="81" workbookViewId="0">
      <selection activeCell="I5" sqref="I5"/>
    </sheetView>
  </sheetViews>
  <sheetFormatPr baseColWidth="10" defaultColWidth="10.6328125" defaultRowHeight="14.5" x14ac:dyDescent="0.35"/>
  <cols>
    <col min="1" max="1" width="27.54296875" style="15" customWidth="1"/>
    <col min="2" max="2" width="17" style="15" customWidth="1"/>
    <col min="3" max="3" width="17.36328125" style="15" customWidth="1"/>
    <col min="4" max="4" width="17.54296875" style="15" customWidth="1"/>
    <col min="5" max="8" width="18.36328125" style="15" customWidth="1"/>
    <col min="9" max="9" width="20.54296875" style="15" customWidth="1"/>
    <col min="10" max="16384" width="10.6328125" style="15"/>
  </cols>
  <sheetData>
    <row r="1" spans="1:9" ht="15.5" x14ac:dyDescent="0.35">
      <c r="A1" s="164" t="s">
        <v>136</v>
      </c>
      <c r="B1" s="164"/>
      <c r="C1" s="164"/>
      <c r="D1" s="164"/>
      <c r="E1" s="164"/>
      <c r="F1" s="103"/>
      <c r="G1" s="103"/>
      <c r="H1" s="103"/>
      <c r="I1" s="103"/>
    </row>
    <row r="2" spans="1:9" x14ac:dyDescent="0.35">
      <c r="A2" s="101" t="s">
        <v>137</v>
      </c>
      <c r="B2" s="102" t="s">
        <v>138</v>
      </c>
      <c r="C2" s="102" t="s">
        <v>139</v>
      </c>
      <c r="D2" s="102" t="s">
        <v>140</v>
      </c>
      <c r="E2" s="102" t="s">
        <v>141</v>
      </c>
      <c r="F2" s="102" t="s">
        <v>142</v>
      </c>
      <c r="G2" s="102" t="s">
        <v>143</v>
      </c>
      <c r="H2" s="102" t="s">
        <v>144</v>
      </c>
      <c r="I2" s="102" t="s">
        <v>145</v>
      </c>
    </row>
    <row r="3" spans="1:9" x14ac:dyDescent="0.35">
      <c r="A3" s="85" t="s">
        <v>47</v>
      </c>
      <c r="B3" s="97">
        <v>11213281.192971542</v>
      </c>
      <c r="C3" s="97">
        <v>12304223.369694268</v>
      </c>
      <c r="D3" s="97">
        <v>13981584.287537413</v>
      </c>
      <c r="E3" s="98">
        <v>15346449.112825805</v>
      </c>
      <c r="F3" s="99">
        <v>10054158.087574361</v>
      </c>
      <c r="G3" s="100">
        <v>12631715.000000574</v>
      </c>
      <c r="H3" s="100">
        <v>15363998.694645619</v>
      </c>
      <c r="I3" s="100">
        <v>18312842.000000004</v>
      </c>
    </row>
    <row r="4" spans="1:9" x14ac:dyDescent="0.35">
      <c r="A4" s="85" t="s">
        <v>48</v>
      </c>
      <c r="B4" s="86">
        <v>25743264.556285124</v>
      </c>
      <c r="C4" s="86">
        <v>28195716.111006338</v>
      </c>
      <c r="D4" s="86">
        <v>32037813.260408085</v>
      </c>
      <c r="E4" s="87">
        <v>29291967.304993037</v>
      </c>
      <c r="F4" s="75">
        <v>19167243.384080436</v>
      </c>
      <c r="G4" s="91">
        <v>34272733.000002317</v>
      </c>
      <c r="H4" s="91">
        <v>25838145.517183404</v>
      </c>
      <c r="I4" s="91">
        <v>43667606.000000127</v>
      </c>
    </row>
    <row r="5" spans="1:9" x14ac:dyDescent="0.35">
      <c r="A5" s="85" t="s">
        <v>50</v>
      </c>
      <c r="B5" s="86">
        <v>34609076.35937044</v>
      </c>
      <c r="C5" s="86">
        <v>34301399.830942884</v>
      </c>
      <c r="D5" s="86">
        <v>34310483.999999948</v>
      </c>
      <c r="E5" s="87">
        <v>32789325.337225545</v>
      </c>
      <c r="F5" s="75">
        <v>26278797.654399559</v>
      </c>
      <c r="G5" s="91">
        <v>30597712.999998719</v>
      </c>
      <c r="H5" s="91">
        <v>34834220.635560691</v>
      </c>
      <c r="I5" s="91">
        <v>38441263.999999985</v>
      </c>
    </row>
    <row r="6" spans="1:9" x14ac:dyDescent="0.35">
      <c r="A6" s="85" t="s">
        <v>51</v>
      </c>
      <c r="B6" s="86">
        <v>3696228.3626219621</v>
      </c>
      <c r="C6" s="86">
        <v>4076507.7923777034</v>
      </c>
      <c r="D6" s="86">
        <v>4013590.9999999958</v>
      </c>
      <c r="E6" s="87">
        <v>3842958.8229571534</v>
      </c>
      <c r="F6" s="75">
        <v>2374226.8911884455</v>
      </c>
      <c r="G6" s="91">
        <v>1956340.9999998999</v>
      </c>
      <c r="H6" s="91">
        <v>3917130.9553301502</v>
      </c>
      <c r="I6" s="91">
        <v>4367658</v>
      </c>
    </row>
    <row r="7" spans="1:9" x14ac:dyDescent="0.35">
      <c r="A7" s="85" t="s">
        <v>49</v>
      </c>
      <c r="B7" s="86">
        <v>6365213.8309715353</v>
      </c>
      <c r="C7" s="86">
        <v>6626477.2455151482</v>
      </c>
      <c r="D7" s="86">
        <v>7192796.4520547949</v>
      </c>
      <c r="E7" s="87">
        <v>7711441.4219986023</v>
      </c>
      <c r="F7" s="91">
        <v>7008623.5935533913</v>
      </c>
      <c r="G7" s="91">
        <v>7845235.9999999311</v>
      </c>
      <c r="H7" s="91">
        <v>9278306.1972801313</v>
      </c>
      <c r="I7" s="91">
        <v>10283724.000000004</v>
      </c>
    </row>
    <row r="8" spans="1:9" s="65" customFormat="1" x14ac:dyDescent="0.35">
      <c r="A8" s="88" t="s">
        <v>110</v>
      </c>
      <c r="B8" s="89">
        <f t="shared" ref="B8:D8" si="0">SUM(B3:B7)</f>
        <v>81627064.302220613</v>
      </c>
      <c r="C8" s="89">
        <f t="shared" si="0"/>
        <v>85504324.349536344</v>
      </c>
      <c r="D8" s="89">
        <f t="shared" si="0"/>
        <v>91536269.000000238</v>
      </c>
      <c r="E8" s="89">
        <f>SUM(E3:E7)</f>
        <v>88982142.000000149</v>
      </c>
      <c r="F8" s="89">
        <f>SUM(F3:F7)</f>
        <v>64883049.610796191</v>
      </c>
      <c r="G8" s="89">
        <f>SUM(G3:G7)</f>
        <v>87303738.000001431</v>
      </c>
      <c r="H8" s="89">
        <f>SUM(H3:H7)</f>
        <v>89231802</v>
      </c>
      <c r="I8" s="89">
        <f>SUM(I3:I7)</f>
        <v>115073094.00000012</v>
      </c>
    </row>
    <row r="12" spans="1:9" x14ac:dyDescent="0.35">
      <c r="I12" s="90"/>
    </row>
  </sheetData>
  <mergeCells count="1">
    <mergeCell ref="A1:E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0526-3F03-432E-A707-63C31DB8852B}">
  <sheetPr>
    <tabColor theme="9" tint="0.79998168889431442"/>
    <pageSetUpPr fitToPage="1"/>
  </sheetPr>
  <dimension ref="A1:Q102"/>
  <sheetViews>
    <sheetView showGridLines="0" topLeftCell="G1" zoomScale="80" zoomScaleNormal="80" workbookViewId="0">
      <selection activeCell="J24" sqref="J24"/>
    </sheetView>
  </sheetViews>
  <sheetFormatPr baseColWidth="10" defaultColWidth="10.6328125" defaultRowHeight="15.5" x14ac:dyDescent="0.35"/>
  <cols>
    <col min="1" max="1" width="22.54296875" style="16" customWidth="1"/>
    <col min="2" max="4" width="14.54296875" style="16" customWidth="1"/>
    <col min="5" max="5" width="10.6328125" style="16"/>
    <col min="6" max="6" width="21.36328125" style="16" customWidth="1"/>
    <col min="7" max="8" width="14.54296875" style="16" customWidth="1"/>
    <col min="9" max="9" width="15.36328125" style="16" customWidth="1"/>
    <col min="10" max="12" width="14.54296875" style="16" customWidth="1"/>
    <col min="13" max="13" width="10.6328125" style="16"/>
    <col min="14" max="14" width="23.453125" style="16" customWidth="1"/>
    <col min="15" max="17" width="14.54296875" style="16" customWidth="1"/>
    <col min="18" max="16384" width="10.6328125" style="16"/>
  </cols>
  <sheetData>
    <row r="1" spans="1:17" x14ac:dyDescent="0.35">
      <c r="A1" s="165" t="s">
        <v>146</v>
      </c>
      <c r="B1" s="165"/>
      <c r="C1" s="165"/>
      <c r="D1" s="165"/>
      <c r="F1" s="165" t="s">
        <v>146</v>
      </c>
      <c r="G1" s="165"/>
      <c r="H1" s="165"/>
      <c r="I1" s="165"/>
      <c r="J1" s="165"/>
      <c r="K1" s="165"/>
      <c r="L1" s="165"/>
      <c r="N1" s="165" t="s">
        <v>146</v>
      </c>
      <c r="O1" s="165"/>
      <c r="P1" s="165"/>
      <c r="Q1" s="165"/>
    </row>
    <row r="2" spans="1:17" s="14" customFormat="1" x14ac:dyDescent="0.35">
      <c r="A2" s="106"/>
      <c r="B2" s="106"/>
      <c r="C2" s="106"/>
      <c r="D2" s="106"/>
      <c r="F2" s="106"/>
      <c r="G2" s="106"/>
      <c r="H2" s="106"/>
      <c r="I2" s="106"/>
      <c r="J2" s="106"/>
      <c r="K2" s="106"/>
      <c r="L2" s="106"/>
      <c r="N2" s="106"/>
      <c r="O2" s="106"/>
      <c r="P2" s="106"/>
      <c r="Q2" s="106"/>
    </row>
    <row r="3" spans="1:17" s="14" customFormat="1" x14ac:dyDescent="0.35">
      <c r="A3" s="32"/>
      <c r="B3" s="166" t="s">
        <v>145</v>
      </c>
      <c r="C3" s="167"/>
      <c r="D3" s="168"/>
      <c r="E3" s="16"/>
      <c r="F3" s="32"/>
      <c r="G3" s="166" t="s">
        <v>145</v>
      </c>
      <c r="H3" s="167"/>
      <c r="I3" s="167"/>
      <c r="J3" s="167"/>
      <c r="K3" s="167"/>
      <c r="L3" s="168"/>
      <c r="M3" s="16"/>
      <c r="N3" s="32"/>
      <c r="O3" s="166" t="s">
        <v>145</v>
      </c>
      <c r="P3" s="167"/>
      <c r="Q3" s="168"/>
    </row>
    <row r="4" spans="1:17" s="14" customFormat="1" ht="31" x14ac:dyDescent="0.35">
      <c r="A4" s="34" t="s">
        <v>147</v>
      </c>
      <c r="B4" s="35" t="s">
        <v>148</v>
      </c>
      <c r="C4" s="36" t="s">
        <v>149</v>
      </c>
      <c r="D4" s="35" t="s">
        <v>110</v>
      </c>
      <c r="E4" s="16"/>
      <c r="F4" s="34" t="s">
        <v>147</v>
      </c>
      <c r="G4" s="36" t="s">
        <v>108</v>
      </c>
      <c r="H4" s="36" t="s">
        <v>109</v>
      </c>
      <c r="I4" s="36" t="s">
        <v>49</v>
      </c>
      <c r="J4" s="36" t="s">
        <v>50</v>
      </c>
      <c r="K4" s="36" t="s">
        <v>51</v>
      </c>
      <c r="L4" s="35" t="s">
        <v>110</v>
      </c>
      <c r="M4" s="16"/>
      <c r="N4" s="34" t="s">
        <v>147</v>
      </c>
      <c r="O4" s="35" t="s">
        <v>148</v>
      </c>
      <c r="P4" s="36" t="s">
        <v>149</v>
      </c>
      <c r="Q4" s="35" t="s">
        <v>110</v>
      </c>
    </row>
    <row r="5" spans="1:17" s="14" customFormat="1" x14ac:dyDescent="0.35">
      <c r="A5" s="33" t="s">
        <v>111</v>
      </c>
      <c r="B5" s="48">
        <v>343182.23595505615</v>
      </c>
      <c r="C5" s="48">
        <v>175892.73487836949</v>
      </c>
      <c r="D5" s="48">
        <f>SUM(B5:C5)</f>
        <v>519074.97083342564</v>
      </c>
      <c r="E5" s="16"/>
      <c r="F5" s="33" t="s">
        <v>111</v>
      </c>
      <c r="G5" s="48">
        <v>224921.00000000006</v>
      </c>
      <c r="H5" s="48">
        <v>66994.235955056181</v>
      </c>
      <c r="I5" s="48">
        <v>51267</v>
      </c>
      <c r="J5" s="48">
        <v>120901.73487836951</v>
      </c>
      <c r="K5" s="48">
        <v>54991</v>
      </c>
      <c r="L5" s="48">
        <f>SUM(G5:K5)</f>
        <v>519074.97083342576</v>
      </c>
      <c r="M5" s="16"/>
      <c r="N5" s="33" t="s">
        <v>111</v>
      </c>
      <c r="O5" s="48">
        <f>G5+H5+I5</f>
        <v>343182.23595505627</v>
      </c>
      <c r="P5" s="48">
        <f>J5+K5</f>
        <v>175892.73487836949</v>
      </c>
      <c r="Q5" s="48">
        <f>SUM(O5:P5)</f>
        <v>519074.97083342576</v>
      </c>
    </row>
    <row r="6" spans="1:17" s="14" customFormat="1" x14ac:dyDescent="0.35">
      <c r="A6" s="33" t="s">
        <v>150</v>
      </c>
      <c r="B6" s="48">
        <v>7081470.8346667076</v>
      </c>
      <c r="C6" s="48">
        <v>6449323.8611174785</v>
      </c>
      <c r="D6" s="48">
        <f t="shared" ref="D6:D11" si="0">SUM(B6:C6)</f>
        <v>13530794.695784185</v>
      </c>
      <c r="E6" s="16"/>
      <c r="F6" s="33" t="s">
        <v>150</v>
      </c>
      <c r="G6" s="48">
        <v>2172798.8662409754</v>
      </c>
      <c r="H6" s="48">
        <v>3886633.9645386636</v>
      </c>
      <c r="I6" s="48">
        <v>1022038.0038870703</v>
      </c>
      <c r="J6" s="48">
        <v>5960178.8821902759</v>
      </c>
      <c r="K6" s="48">
        <v>489144.97892720305</v>
      </c>
      <c r="L6" s="48">
        <f t="shared" ref="L6:L11" si="1">SUM(G6:K6)</f>
        <v>13530794.695784189</v>
      </c>
      <c r="M6" s="16"/>
      <c r="N6" s="33" t="s">
        <v>150</v>
      </c>
      <c r="O6" s="48">
        <f t="shared" ref="O6:O7" si="2">G6+H6+I6</f>
        <v>7081470.8346667094</v>
      </c>
      <c r="P6" s="48">
        <f t="shared" ref="P6:P10" si="3">J6+K6</f>
        <v>6449323.8611174794</v>
      </c>
      <c r="Q6" s="48">
        <f t="shared" ref="Q6:Q11" si="4">SUM(O6:P6)</f>
        <v>13530794.695784189</v>
      </c>
    </row>
    <row r="7" spans="1:17" s="14" customFormat="1" x14ac:dyDescent="0.35">
      <c r="A7" s="33" t="s">
        <v>115</v>
      </c>
      <c r="B7" s="48">
        <v>6542899.8026885819</v>
      </c>
      <c r="C7" s="48">
        <v>2149623.5102792834</v>
      </c>
      <c r="D7" s="48">
        <f t="shared" si="0"/>
        <v>8692523.3129678648</v>
      </c>
      <c r="E7" s="16"/>
      <c r="F7" s="33" t="s">
        <v>115</v>
      </c>
      <c r="G7" s="48">
        <v>1432577.770969124</v>
      </c>
      <c r="H7" s="48">
        <v>4320755.5453169458</v>
      </c>
      <c r="I7" s="48">
        <v>789566.48640251253</v>
      </c>
      <c r="J7" s="48">
        <v>1924099.6944898097</v>
      </c>
      <c r="K7" s="48">
        <v>225523.81578947368</v>
      </c>
      <c r="L7" s="48">
        <f t="shared" si="1"/>
        <v>8692523.3129678667</v>
      </c>
      <c r="M7" s="16"/>
      <c r="N7" s="33" t="s">
        <v>115</v>
      </c>
      <c r="O7" s="48">
        <f t="shared" si="2"/>
        <v>6542899.8026885828</v>
      </c>
      <c r="P7" s="48">
        <f t="shared" si="3"/>
        <v>2149623.5102792834</v>
      </c>
      <c r="Q7" s="48">
        <f t="shared" si="4"/>
        <v>8692523.3129678667</v>
      </c>
    </row>
    <row r="8" spans="1:17" s="14" customFormat="1" x14ac:dyDescent="0.35">
      <c r="A8" s="33" t="s">
        <v>151</v>
      </c>
      <c r="B8" s="48">
        <v>16828384.298798732</v>
      </c>
      <c r="C8" s="48">
        <v>12120302.586746177</v>
      </c>
      <c r="D8" s="48">
        <f t="shared" si="0"/>
        <v>28948686.885544911</v>
      </c>
      <c r="E8" s="16"/>
      <c r="F8" s="33" t="s">
        <v>151</v>
      </c>
      <c r="G8" s="48">
        <v>4557179.579203588</v>
      </c>
      <c r="H8" s="48">
        <v>10085571.292775594</v>
      </c>
      <c r="I8" s="48">
        <v>2185633.4268195541</v>
      </c>
      <c r="J8" s="48">
        <v>10948307.072334643</v>
      </c>
      <c r="K8" s="48">
        <v>1171995.5144115335</v>
      </c>
      <c r="L8" s="48">
        <f t="shared" si="1"/>
        <v>28948686.885544915</v>
      </c>
      <c r="M8" s="16"/>
      <c r="N8" s="33" t="s">
        <v>151</v>
      </c>
      <c r="O8" s="48">
        <f>G8+H8+I8</f>
        <v>16828384.298798736</v>
      </c>
      <c r="P8" s="48">
        <f t="shared" si="3"/>
        <v>12120302.586746177</v>
      </c>
      <c r="Q8" s="48">
        <f t="shared" si="4"/>
        <v>28948686.885544911</v>
      </c>
    </row>
    <row r="9" spans="1:17" s="14" customFormat="1" x14ac:dyDescent="0.35">
      <c r="A9" s="33" t="s">
        <v>152</v>
      </c>
      <c r="B9" s="48">
        <v>3567782.3689556126</v>
      </c>
      <c r="C9" s="48">
        <v>1704986.5122133726</v>
      </c>
      <c r="D9" s="48">
        <f t="shared" si="0"/>
        <v>5272768.8811689857</v>
      </c>
      <c r="E9" s="16"/>
      <c r="F9" s="33" t="s">
        <v>152</v>
      </c>
      <c r="G9" s="48">
        <v>785712.86725991848</v>
      </c>
      <c r="H9" s="48">
        <v>2287536.4127208404</v>
      </c>
      <c r="I9" s="48">
        <v>494533.08897485497</v>
      </c>
      <c r="J9" s="48">
        <v>1549972.5122133726</v>
      </c>
      <c r="K9" s="48">
        <v>155014</v>
      </c>
      <c r="L9" s="48">
        <f t="shared" si="1"/>
        <v>5272768.8811689867</v>
      </c>
      <c r="M9" s="16"/>
      <c r="N9" s="33" t="s">
        <v>152</v>
      </c>
      <c r="O9" s="48">
        <f>G9+H9+I9</f>
        <v>3567782.368955614</v>
      </c>
      <c r="P9" s="48">
        <f t="shared" si="3"/>
        <v>1704986.5122133726</v>
      </c>
      <c r="Q9" s="48">
        <f t="shared" si="4"/>
        <v>5272768.8811689867</v>
      </c>
    </row>
    <row r="10" spans="1:17" s="14" customFormat="1" x14ac:dyDescent="0.35">
      <c r="A10" s="33" t="s">
        <v>153</v>
      </c>
      <c r="B10" s="48">
        <v>18591994.444469959</v>
      </c>
      <c r="C10" s="48">
        <v>8874698.6680359747</v>
      </c>
      <c r="D10" s="48">
        <f t="shared" si="0"/>
        <v>27466693.112505935</v>
      </c>
      <c r="E10" s="16"/>
      <c r="F10" s="33" t="s">
        <v>153</v>
      </c>
      <c r="G10" s="48">
        <v>5391176.109276779</v>
      </c>
      <c r="H10" s="48">
        <v>11015586.24315716</v>
      </c>
      <c r="I10" s="48">
        <v>2185232.0920360228</v>
      </c>
      <c r="J10" s="48">
        <v>7956700.3900276748</v>
      </c>
      <c r="K10" s="48">
        <v>917998.27800829872</v>
      </c>
      <c r="L10" s="48">
        <f t="shared" si="1"/>
        <v>27466693.112505935</v>
      </c>
      <c r="M10" s="16"/>
      <c r="N10" s="33" t="s">
        <v>153</v>
      </c>
      <c r="O10" s="48">
        <f>G10+H10+I10</f>
        <v>18591994.444469962</v>
      </c>
      <c r="P10" s="48">
        <f t="shared" si="3"/>
        <v>8874698.6680359729</v>
      </c>
      <c r="Q10" s="48">
        <f t="shared" si="4"/>
        <v>27466693.112505935</v>
      </c>
    </row>
    <row r="11" spans="1:17" s="14" customFormat="1" x14ac:dyDescent="0.35">
      <c r="A11" s="33" t="s">
        <v>125</v>
      </c>
      <c r="B11" s="48">
        <v>19302447.014465339</v>
      </c>
      <c r="C11" s="48">
        <v>11328600.126729347</v>
      </c>
      <c r="D11" s="48">
        <f t="shared" si="0"/>
        <v>30631047.141194686</v>
      </c>
      <c r="E11" s="16"/>
      <c r="F11" s="33" t="s">
        <v>125</v>
      </c>
      <c r="G11" s="48">
        <v>3748237.8070496167</v>
      </c>
      <c r="H11" s="48">
        <v>12004528.305535749</v>
      </c>
      <c r="I11" s="48">
        <v>3549680.9018799854</v>
      </c>
      <c r="J11" s="48">
        <v>9975673.7138658557</v>
      </c>
      <c r="K11" s="48">
        <v>1352926.4128634911</v>
      </c>
      <c r="L11" s="48">
        <f t="shared" si="1"/>
        <v>30631047.141194701</v>
      </c>
      <c r="M11" s="16"/>
      <c r="N11" s="33" t="s">
        <v>125</v>
      </c>
      <c r="O11" s="48">
        <f>G11+H11+I11</f>
        <v>19302447.014465351</v>
      </c>
      <c r="P11" s="48">
        <f>J11+K11</f>
        <v>11328600.126729347</v>
      </c>
      <c r="Q11" s="48">
        <f t="shared" si="4"/>
        <v>30631047.141194697</v>
      </c>
    </row>
    <row r="12" spans="1:17" s="14" customFormat="1" x14ac:dyDescent="0.35">
      <c r="A12" s="34" t="s">
        <v>110</v>
      </c>
      <c r="B12" s="49">
        <f>SUM(B5:B11)</f>
        <v>72258161</v>
      </c>
      <c r="C12" s="49">
        <f>SUM(C5:C11)</f>
        <v>42803428</v>
      </c>
      <c r="D12" s="49">
        <f>SUM(D5:D11)</f>
        <v>115061588.99999999</v>
      </c>
      <c r="E12" s="16"/>
      <c r="F12" s="34" t="s">
        <v>110</v>
      </c>
      <c r="G12" s="49">
        <f t="shared" ref="G12:K12" si="5">SUM(G5:G11)</f>
        <v>18312604</v>
      </c>
      <c r="H12" s="49">
        <f t="shared" si="5"/>
        <v>43667606.000000007</v>
      </c>
      <c r="I12" s="49">
        <f t="shared" si="5"/>
        <v>10277951</v>
      </c>
      <c r="J12" s="49">
        <f t="shared" si="5"/>
        <v>38435834</v>
      </c>
      <c r="K12" s="49">
        <f t="shared" si="5"/>
        <v>4367594</v>
      </c>
      <c r="L12" s="49">
        <f>SUM(L5:L11)</f>
        <v>115061589.00000001</v>
      </c>
      <c r="M12" s="16"/>
      <c r="N12" s="34" t="s">
        <v>110</v>
      </c>
      <c r="O12" s="49">
        <f>SUM(O5:O11)</f>
        <v>72258161.000000015</v>
      </c>
      <c r="P12" s="49">
        <f>SUM(P5:P11)</f>
        <v>42803428</v>
      </c>
      <c r="Q12" s="49">
        <f>SUM(Q5:Q11)</f>
        <v>115061589.00000001</v>
      </c>
    </row>
    <row r="13" spans="1:17" s="14" customFormat="1" x14ac:dyDescent="0.35">
      <c r="A13" s="29" t="s">
        <v>154</v>
      </c>
      <c r="B13" s="46">
        <v>6011</v>
      </c>
      <c r="C13" s="46">
        <v>5494</v>
      </c>
      <c r="D13" s="46">
        <f>SUM(B13:C13)</f>
        <v>11505</v>
      </c>
      <c r="E13" s="16"/>
      <c r="F13" s="29" t="s">
        <v>154</v>
      </c>
      <c r="G13" s="46">
        <v>238</v>
      </c>
      <c r="H13" s="46">
        <v>0</v>
      </c>
      <c r="I13" s="46">
        <v>5773</v>
      </c>
      <c r="J13" s="46">
        <v>5430</v>
      </c>
      <c r="K13" s="46">
        <v>64</v>
      </c>
      <c r="L13" s="48">
        <f t="shared" ref="L13" si="6">SUM(G13:K13)</f>
        <v>11505</v>
      </c>
      <c r="M13" s="16"/>
      <c r="N13" s="29" t="s">
        <v>154</v>
      </c>
      <c r="O13" s="48">
        <f t="shared" ref="O13" si="7">G13+H13+I13</f>
        <v>6011</v>
      </c>
      <c r="P13" s="48">
        <f t="shared" ref="P13" si="8">J13+K13</f>
        <v>5494</v>
      </c>
      <c r="Q13" s="48">
        <f t="shared" ref="Q13" si="9">SUM(O13:P13)</f>
        <v>11505</v>
      </c>
    </row>
    <row r="14" spans="1:17" s="14" customFormat="1" x14ac:dyDescent="0.35">
      <c r="A14" s="41" t="s">
        <v>155</v>
      </c>
      <c r="B14" s="47">
        <f>SUM(B12:B13)</f>
        <v>72264172</v>
      </c>
      <c r="C14" s="47">
        <f t="shared" ref="C14:D14" si="10">SUM(C12:C13)</f>
        <v>42808922</v>
      </c>
      <c r="D14" s="47">
        <f t="shared" si="10"/>
        <v>115073093.99999999</v>
      </c>
      <c r="E14" s="16"/>
      <c r="F14" s="41" t="s">
        <v>155</v>
      </c>
      <c r="G14" s="47">
        <f>SUM(G12:G13)</f>
        <v>18312842</v>
      </c>
      <c r="H14" s="47">
        <f t="shared" ref="H14:L14" si="11">SUM(H12:H13)</f>
        <v>43667606.000000007</v>
      </c>
      <c r="I14" s="47">
        <f t="shared" si="11"/>
        <v>10283724</v>
      </c>
      <c r="J14" s="47">
        <f t="shared" si="11"/>
        <v>38441264</v>
      </c>
      <c r="K14" s="47">
        <f t="shared" si="11"/>
        <v>4367658</v>
      </c>
      <c r="L14" s="47">
        <f t="shared" si="11"/>
        <v>115073094.00000001</v>
      </c>
      <c r="M14" s="16"/>
      <c r="N14" s="41" t="s">
        <v>155</v>
      </c>
      <c r="O14" s="47">
        <f>SUM(O12:O13)</f>
        <v>72264172.000000015</v>
      </c>
      <c r="P14" s="47">
        <f t="shared" ref="P14:Q14" si="12">SUM(P12:P13)</f>
        <v>42808922</v>
      </c>
      <c r="Q14" s="47">
        <f t="shared" si="12"/>
        <v>115073094.00000001</v>
      </c>
    </row>
    <row r="15" spans="1:17" s="14" customFormat="1" x14ac:dyDescent="0.35">
      <c r="A15" s="106"/>
      <c r="B15" s="106"/>
      <c r="C15" s="106"/>
      <c r="D15" s="106"/>
      <c r="F15" s="106"/>
      <c r="G15" s="106"/>
      <c r="H15" s="106"/>
      <c r="I15" s="106"/>
      <c r="J15" s="106"/>
      <c r="K15" s="106"/>
      <c r="L15" s="106"/>
      <c r="N15" s="106"/>
      <c r="O15" s="106"/>
      <c r="P15" s="106"/>
      <c r="Q15" s="106"/>
    </row>
    <row r="16" spans="1:17" x14ac:dyDescent="0.35">
      <c r="A16" s="32"/>
      <c r="B16" s="166" t="s">
        <v>144</v>
      </c>
      <c r="C16" s="167"/>
      <c r="D16" s="168"/>
      <c r="F16" s="32"/>
      <c r="G16" s="166" t="s">
        <v>144</v>
      </c>
      <c r="H16" s="167"/>
      <c r="I16" s="167"/>
      <c r="J16" s="167"/>
      <c r="K16" s="167"/>
      <c r="L16" s="168"/>
      <c r="N16" s="32"/>
      <c r="O16" s="166" t="s">
        <v>144</v>
      </c>
      <c r="P16" s="167"/>
      <c r="Q16" s="168"/>
    </row>
    <row r="17" spans="1:17" ht="31" x14ac:dyDescent="0.35">
      <c r="A17" s="34" t="s">
        <v>147</v>
      </c>
      <c r="B17" s="35" t="s">
        <v>148</v>
      </c>
      <c r="C17" s="36" t="s">
        <v>149</v>
      </c>
      <c r="D17" s="35" t="s">
        <v>110</v>
      </c>
      <c r="F17" s="34" t="s">
        <v>147</v>
      </c>
      <c r="G17" s="36" t="s">
        <v>108</v>
      </c>
      <c r="H17" s="36" t="s">
        <v>109</v>
      </c>
      <c r="I17" s="36" t="s">
        <v>49</v>
      </c>
      <c r="J17" s="36" t="s">
        <v>50</v>
      </c>
      <c r="K17" s="36" t="s">
        <v>51</v>
      </c>
      <c r="L17" s="35" t="s">
        <v>110</v>
      </c>
      <c r="N17" s="34" t="s">
        <v>147</v>
      </c>
      <c r="O17" s="35" t="s">
        <v>148</v>
      </c>
      <c r="P17" s="36" t="s">
        <v>149</v>
      </c>
      <c r="Q17" s="35" t="s">
        <v>110</v>
      </c>
    </row>
    <row r="18" spans="1:17" x14ac:dyDescent="0.35">
      <c r="A18" s="33" t="s">
        <v>111</v>
      </c>
      <c r="B18" s="48">
        <v>264428.6240928882</v>
      </c>
      <c r="C18" s="48">
        <v>235882.59784588727</v>
      </c>
      <c r="D18" s="48">
        <f>SUM(B18:C18)</f>
        <v>500311.2219387755</v>
      </c>
      <c r="F18" s="33" t="s">
        <v>111</v>
      </c>
      <c r="G18" s="48">
        <v>137274.74020319301</v>
      </c>
      <c r="H18" s="48">
        <v>67157.037735849051</v>
      </c>
      <c r="I18" s="48">
        <v>59996.846153846156</v>
      </c>
      <c r="J18" s="48">
        <v>146535.2219387755</v>
      </c>
      <c r="K18" s="48">
        <v>89347.375907111767</v>
      </c>
      <c r="L18" s="48">
        <f>SUM(G18:K18)</f>
        <v>500311.2219387755</v>
      </c>
      <c r="N18" s="33" t="s">
        <v>111</v>
      </c>
      <c r="O18" s="48">
        <f>G18+H18+I18</f>
        <v>264428.6240928882</v>
      </c>
      <c r="P18" s="48">
        <f>J18+K18</f>
        <v>235882.59784588727</v>
      </c>
      <c r="Q18" s="48">
        <f>SUM(O18:P18)</f>
        <v>500311.2219387755</v>
      </c>
    </row>
    <row r="19" spans="1:17" x14ac:dyDescent="0.35">
      <c r="A19" s="33" t="s">
        <v>150</v>
      </c>
      <c r="B19" s="48">
        <v>4401386.9551834948</v>
      </c>
      <c r="C19" s="48">
        <v>5172194.5572446119</v>
      </c>
      <c r="D19" s="48">
        <f t="shared" ref="D19:D24" si="13">SUM(B19:C19)</f>
        <v>9573581.5124281067</v>
      </c>
      <c r="F19" s="33" t="s">
        <v>150</v>
      </c>
      <c r="G19" s="48">
        <v>1744052.1274747341</v>
      </c>
      <c r="H19" s="48">
        <v>1854899.3247641474</v>
      </c>
      <c r="I19" s="48">
        <v>802435.50294461299</v>
      </c>
      <c r="J19" s="48">
        <v>4779830.1890306063</v>
      </c>
      <c r="K19" s="48">
        <v>392364.36821400479</v>
      </c>
      <c r="L19" s="48">
        <f t="shared" ref="L19:L26" si="14">SUM(G19:K19)</f>
        <v>9573581.5124281067</v>
      </c>
      <c r="N19" s="33" t="s">
        <v>150</v>
      </c>
      <c r="O19" s="48">
        <f t="shared" ref="O19:O20" si="15">G19+H19+I19</f>
        <v>4401386.9551834948</v>
      </c>
      <c r="P19" s="48">
        <f t="shared" ref="P19:P24" si="16">J19+K19</f>
        <v>5172194.557244611</v>
      </c>
      <c r="Q19" s="48">
        <f t="shared" ref="Q19:Q26" si="17">SUM(O19:P19)</f>
        <v>9573581.5124281049</v>
      </c>
    </row>
    <row r="20" spans="1:17" x14ac:dyDescent="0.35">
      <c r="A20" s="33" t="s">
        <v>115</v>
      </c>
      <c r="B20" s="48">
        <v>4052267.0917812078</v>
      </c>
      <c r="C20" s="48">
        <v>1958399.2944025679</v>
      </c>
      <c r="D20" s="48">
        <f t="shared" si="13"/>
        <v>6010666.386183776</v>
      </c>
      <c r="F20" s="33" t="s">
        <v>115</v>
      </c>
      <c r="G20" s="48">
        <v>1303783.304074391</v>
      </c>
      <c r="H20" s="48">
        <v>2026356.2657641959</v>
      </c>
      <c r="I20" s="48">
        <v>722127.52194262075</v>
      </c>
      <c r="J20" s="48">
        <v>1764366.646836645</v>
      </c>
      <c r="K20" s="48">
        <v>194032.6475659229</v>
      </c>
      <c r="L20" s="48">
        <f t="shared" si="14"/>
        <v>6010666.386183775</v>
      </c>
      <c r="N20" s="33" t="s">
        <v>115</v>
      </c>
      <c r="O20" s="48">
        <f t="shared" si="15"/>
        <v>4052267.0917812078</v>
      </c>
      <c r="P20" s="48">
        <f t="shared" si="16"/>
        <v>1958399.2944025679</v>
      </c>
      <c r="Q20" s="48">
        <f t="shared" si="17"/>
        <v>6010666.386183776</v>
      </c>
    </row>
    <row r="21" spans="1:17" x14ac:dyDescent="0.35">
      <c r="A21" s="33" t="s">
        <v>151</v>
      </c>
      <c r="B21" s="48">
        <v>11575473.592937049</v>
      </c>
      <c r="C21" s="48">
        <v>9568034.8709306158</v>
      </c>
      <c r="D21" s="48">
        <f t="shared" si="13"/>
        <v>21143508.463867664</v>
      </c>
      <c r="F21" s="33" t="s">
        <v>151</v>
      </c>
      <c r="G21" s="48">
        <v>3789501.5218697144</v>
      </c>
      <c r="H21" s="48">
        <v>5788344.2827588636</v>
      </c>
      <c r="I21" s="48">
        <v>1997627.788308471</v>
      </c>
      <c r="J21" s="48">
        <v>8591864.5001183487</v>
      </c>
      <c r="K21" s="48">
        <v>976170.37081226788</v>
      </c>
      <c r="L21" s="48">
        <f t="shared" si="14"/>
        <v>21143508.463867664</v>
      </c>
      <c r="N21" s="33" t="s">
        <v>151</v>
      </c>
      <c r="O21" s="48">
        <f>G21+H21+I21</f>
        <v>11575473.592937049</v>
      </c>
      <c r="P21" s="48">
        <f t="shared" si="16"/>
        <v>9568034.8709306158</v>
      </c>
      <c r="Q21" s="48">
        <f t="shared" si="17"/>
        <v>21143508.463867664</v>
      </c>
    </row>
    <row r="22" spans="1:17" x14ac:dyDescent="0.35">
      <c r="A22" s="33" t="s">
        <v>152</v>
      </c>
      <c r="B22" s="48">
        <v>2511557.0457211668</v>
      </c>
      <c r="C22" s="48">
        <v>1940006.2893913544</v>
      </c>
      <c r="D22" s="48">
        <f t="shared" si="13"/>
        <v>4451563.3351125214</v>
      </c>
      <c r="F22" s="33" t="s">
        <v>152</v>
      </c>
      <c r="G22" s="48">
        <v>584707.68824583711</v>
      </c>
      <c r="H22" s="48">
        <v>1452501.6997372347</v>
      </c>
      <c r="I22" s="48">
        <v>474347.65773809527</v>
      </c>
      <c r="J22" s="48">
        <v>1817822.2893913544</v>
      </c>
      <c r="K22" s="48">
        <v>122184</v>
      </c>
      <c r="L22" s="48">
        <f t="shared" si="14"/>
        <v>4451563.3351125214</v>
      </c>
      <c r="N22" s="33" t="s">
        <v>152</v>
      </c>
      <c r="O22" s="48">
        <f>G22+H22+I22</f>
        <v>2511557.0457211672</v>
      </c>
      <c r="P22" s="48">
        <f t="shared" si="16"/>
        <v>1940006.2893913544</v>
      </c>
      <c r="Q22" s="48">
        <f t="shared" si="17"/>
        <v>4451563.3351125214</v>
      </c>
    </row>
    <row r="23" spans="1:17" x14ac:dyDescent="0.35">
      <c r="A23" s="33" t="s">
        <v>153</v>
      </c>
      <c r="B23" s="48">
        <v>13491398.574441601</v>
      </c>
      <c r="C23" s="48">
        <v>8449772.1873233132</v>
      </c>
      <c r="D23" s="48">
        <f t="shared" si="13"/>
        <v>21941170.761764914</v>
      </c>
      <c r="F23" s="33" t="s">
        <v>153</v>
      </c>
      <c r="G23" s="48">
        <v>4794447.4957953403</v>
      </c>
      <c r="H23" s="48">
        <v>6636494.2945949603</v>
      </c>
      <c r="I23" s="48">
        <v>2060456.7840513005</v>
      </c>
      <c r="J23" s="48">
        <v>7821765.074084674</v>
      </c>
      <c r="K23" s="48">
        <v>628007.11323863803</v>
      </c>
      <c r="L23" s="48">
        <f t="shared" si="14"/>
        <v>21941170.761764914</v>
      </c>
      <c r="N23" s="33" t="s">
        <v>153</v>
      </c>
      <c r="O23" s="48">
        <f>G23+H23+I23</f>
        <v>13491398.574441602</v>
      </c>
      <c r="P23" s="48">
        <f t="shared" si="16"/>
        <v>8449772.1873233113</v>
      </c>
      <c r="Q23" s="48">
        <f t="shared" si="17"/>
        <v>21941170.761764914</v>
      </c>
    </row>
    <row r="24" spans="1:17" x14ac:dyDescent="0.35">
      <c r="A24" s="33" t="s">
        <v>125</v>
      </c>
      <c r="B24" s="48">
        <v>14183938.524951778</v>
      </c>
      <c r="C24" s="48">
        <v>11420756.793752477</v>
      </c>
      <c r="D24" s="48">
        <f t="shared" si="13"/>
        <v>25604695.318704255</v>
      </c>
      <c r="F24" s="33" t="s">
        <v>125</v>
      </c>
      <c r="G24" s="48">
        <v>3010231.8169824053</v>
      </c>
      <c r="H24" s="48">
        <v>8012392.6118281791</v>
      </c>
      <c r="I24" s="48">
        <v>3161314.0961411945</v>
      </c>
      <c r="J24" s="48">
        <v>9905978.7141602729</v>
      </c>
      <c r="K24" s="48">
        <v>1514778.079592204</v>
      </c>
      <c r="L24" s="48">
        <f t="shared" si="14"/>
        <v>25604695.318704259</v>
      </c>
      <c r="N24" s="33" t="s">
        <v>125</v>
      </c>
      <c r="O24" s="48">
        <f>G24+H24+I24</f>
        <v>14183938.52495178</v>
      </c>
      <c r="P24" s="48">
        <f t="shared" si="16"/>
        <v>11420756.793752477</v>
      </c>
      <c r="Q24" s="48">
        <f t="shared" si="17"/>
        <v>25604695.318704255</v>
      </c>
    </row>
    <row r="25" spans="1:17" x14ac:dyDescent="0.35">
      <c r="A25" s="34" t="s">
        <v>110</v>
      </c>
      <c r="B25" s="49">
        <f>SUM(B18:B24)</f>
        <v>50480450.409109183</v>
      </c>
      <c r="C25" s="49">
        <f>SUM(C18:C24)</f>
        <v>38745046.590890825</v>
      </c>
      <c r="D25" s="49">
        <f>SUM(D18:D24)</f>
        <v>89225497.000000015</v>
      </c>
      <c r="F25" s="34" t="s">
        <v>110</v>
      </c>
      <c r="G25" s="49">
        <f t="shared" ref="G25" si="18">SUM(G18:G24)</f>
        <v>15363998.694645615</v>
      </c>
      <c r="H25" s="49">
        <f t="shared" ref="H25" si="19">SUM(H18:H24)</f>
        <v>25838145.51718343</v>
      </c>
      <c r="I25" s="49">
        <f t="shared" ref="I25" si="20">SUM(I18:I24)</f>
        <v>9278306.1972801406</v>
      </c>
      <c r="J25" s="49">
        <f t="shared" ref="J25" si="21">SUM(J18:J24)</f>
        <v>34828162.635560676</v>
      </c>
      <c r="K25" s="49">
        <f t="shared" ref="K25" si="22">SUM(K18:K24)</f>
        <v>3916883.9553301493</v>
      </c>
      <c r="L25" s="49">
        <f>SUM(L18:L24)</f>
        <v>89225497.000000015</v>
      </c>
      <c r="N25" s="34" t="s">
        <v>110</v>
      </c>
      <c r="O25" s="49">
        <f>SUM(O18:O24)</f>
        <v>50480450.40910919</v>
      </c>
      <c r="P25" s="49">
        <f>SUM(P18:P24)</f>
        <v>38745046.590890825</v>
      </c>
      <c r="Q25" s="49">
        <f>SUM(Q18:Q24)</f>
        <v>89225497</v>
      </c>
    </row>
    <row r="26" spans="1:17" x14ac:dyDescent="0.35">
      <c r="A26" s="29" t="s">
        <v>154</v>
      </c>
      <c r="B26" s="46">
        <v>0</v>
      </c>
      <c r="C26" s="46">
        <v>6305</v>
      </c>
      <c r="D26" s="46">
        <f>SUM(B26:C26)</f>
        <v>6305</v>
      </c>
      <c r="F26" s="29" t="s">
        <v>154</v>
      </c>
      <c r="G26" s="46"/>
      <c r="H26" s="46"/>
      <c r="I26" s="46"/>
      <c r="J26" s="46">
        <v>6058</v>
      </c>
      <c r="K26" s="46">
        <v>247</v>
      </c>
      <c r="L26" s="48">
        <f t="shared" si="14"/>
        <v>6305</v>
      </c>
      <c r="N26" s="29" t="s">
        <v>154</v>
      </c>
      <c r="O26" s="48">
        <f t="shared" ref="O26" si="23">G26+H26+I26</f>
        <v>0</v>
      </c>
      <c r="P26" s="48">
        <f t="shared" ref="P26" si="24">J26+K26</f>
        <v>6305</v>
      </c>
      <c r="Q26" s="48">
        <f t="shared" si="17"/>
        <v>6305</v>
      </c>
    </row>
    <row r="27" spans="1:17" x14ac:dyDescent="0.35">
      <c r="A27" s="41" t="s">
        <v>155</v>
      </c>
      <c r="B27" s="47">
        <f>SUM(B25:B26)</f>
        <v>50480450.409109183</v>
      </c>
      <c r="C27" s="47">
        <f t="shared" ref="C27:D27" si="25">SUM(C25:C26)</f>
        <v>38751351.590890825</v>
      </c>
      <c r="D27" s="47">
        <f t="shared" si="25"/>
        <v>89231802.000000015</v>
      </c>
      <c r="F27" s="41" t="s">
        <v>155</v>
      </c>
      <c r="G27" s="47">
        <f>SUM(G25:G26)</f>
        <v>15363998.694645615</v>
      </c>
      <c r="H27" s="47">
        <f t="shared" ref="H27:L27" si="26">SUM(H25:H26)</f>
        <v>25838145.51718343</v>
      </c>
      <c r="I27" s="47">
        <f t="shared" si="26"/>
        <v>9278306.1972801406</v>
      </c>
      <c r="J27" s="47">
        <f t="shared" si="26"/>
        <v>34834220.635560676</v>
      </c>
      <c r="K27" s="47">
        <f t="shared" si="26"/>
        <v>3917130.9553301493</v>
      </c>
      <c r="L27" s="47">
        <f t="shared" si="26"/>
        <v>89231802.000000015</v>
      </c>
      <c r="N27" s="41" t="s">
        <v>155</v>
      </c>
      <c r="O27" s="47">
        <f>SUM(O25:O26)</f>
        <v>50480450.40910919</v>
      </c>
      <c r="P27" s="47">
        <f t="shared" ref="P27:Q27" si="27">SUM(P25:P26)</f>
        <v>38751351.590890825</v>
      </c>
      <c r="Q27" s="47">
        <f t="shared" si="27"/>
        <v>89231802</v>
      </c>
    </row>
    <row r="28" spans="1:17" x14ac:dyDescent="0.35">
      <c r="A28" s="106"/>
      <c r="B28" s="106"/>
      <c r="C28" s="106"/>
      <c r="D28" s="106"/>
    </row>
    <row r="29" spans="1:17" x14ac:dyDescent="0.35">
      <c r="A29" s="32"/>
      <c r="B29" s="166" t="s">
        <v>143</v>
      </c>
      <c r="C29" s="167"/>
      <c r="D29" s="168"/>
      <c r="F29" s="32"/>
      <c r="G29" s="169"/>
      <c r="H29" s="169"/>
      <c r="I29" s="169"/>
    </row>
    <row r="30" spans="1:17" ht="31" x14ac:dyDescent="0.35">
      <c r="A30" s="34" t="s">
        <v>147</v>
      </c>
      <c r="B30" s="35" t="s">
        <v>148</v>
      </c>
      <c r="C30" s="36" t="s">
        <v>149</v>
      </c>
      <c r="D30" s="35" t="s">
        <v>110</v>
      </c>
      <c r="F30" s="32"/>
      <c r="G30" s="120"/>
      <c r="H30" s="121"/>
      <c r="I30" s="120"/>
      <c r="J30" s="120"/>
      <c r="K30" s="121"/>
      <c r="L30" s="120"/>
    </row>
    <row r="31" spans="1:17" x14ac:dyDescent="0.35">
      <c r="A31" s="33" t="s">
        <v>111</v>
      </c>
      <c r="B31" s="48">
        <v>205600.01612289983</v>
      </c>
      <c r="C31" s="48">
        <v>109899.01470616135</v>
      </c>
      <c r="D31" s="48">
        <f>SUM(B31:C31)</f>
        <v>315499.03082906117</v>
      </c>
      <c r="G31" s="50"/>
      <c r="H31" s="50"/>
      <c r="I31" s="50"/>
      <c r="J31" s="50"/>
      <c r="K31" s="50"/>
      <c r="L31" s="50"/>
    </row>
    <row r="32" spans="1:17" x14ac:dyDescent="0.35">
      <c r="A32" s="33" t="s">
        <v>150</v>
      </c>
      <c r="B32" s="48">
        <v>5302141.6723465687</v>
      </c>
      <c r="C32" s="48">
        <v>4739222.8376199156</v>
      </c>
      <c r="D32" s="48">
        <f t="shared" ref="D32:D37" si="28">SUM(B32:C32)</f>
        <v>10041364.509966485</v>
      </c>
      <c r="G32" s="50"/>
      <c r="H32" s="50"/>
      <c r="I32" s="50"/>
      <c r="J32" s="50"/>
      <c r="K32" s="50"/>
      <c r="L32" s="50"/>
    </row>
    <row r="33" spans="1:12" x14ac:dyDescent="0.35">
      <c r="A33" s="33" t="s">
        <v>115</v>
      </c>
      <c r="B33" s="48">
        <v>5459187.7061410891</v>
      </c>
      <c r="C33" s="48">
        <v>1722957.5789869111</v>
      </c>
      <c r="D33" s="48">
        <f t="shared" si="28"/>
        <v>7182145.2851280002</v>
      </c>
      <c r="G33" s="50"/>
      <c r="H33" s="50"/>
      <c r="I33" s="50"/>
      <c r="J33" s="50"/>
      <c r="K33" s="50"/>
      <c r="L33" s="50"/>
    </row>
    <row r="34" spans="1:12" x14ac:dyDescent="0.35">
      <c r="A34" s="33" t="s">
        <v>151</v>
      </c>
      <c r="B34" s="48">
        <v>13876170.95280268</v>
      </c>
      <c r="C34" s="48">
        <v>8182088.1615825165</v>
      </c>
      <c r="D34" s="48">
        <f t="shared" si="28"/>
        <v>22058259.114385195</v>
      </c>
      <c r="G34" s="50"/>
      <c r="H34" s="50"/>
      <c r="I34" s="50"/>
      <c r="J34" s="50"/>
      <c r="K34" s="50"/>
      <c r="L34" s="50"/>
    </row>
    <row r="35" spans="1:12" x14ac:dyDescent="0.35">
      <c r="A35" s="33" t="s">
        <v>152</v>
      </c>
      <c r="B35" s="48">
        <v>3008903.8488106574</v>
      </c>
      <c r="C35" s="48">
        <v>1218433.5465346021</v>
      </c>
      <c r="D35" s="48">
        <f t="shared" si="28"/>
        <v>4227337.3953452595</v>
      </c>
      <c r="G35" s="50"/>
      <c r="H35" s="50"/>
      <c r="I35" s="50"/>
      <c r="J35" s="50"/>
      <c r="K35" s="50"/>
      <c r="L35" s="50"/>
    </row>
    <row r="36" spans="1:12" x14ac:dyDescent="0.35">
      <c r="A36" s="33" t="s">
        <v>153</v>
      </c>
      <c r="B36" s="48">
        <v>15429273.451750213</v>
      </c>
      <c r="C36" s="48">
        <v>8466601.3995574508</v>
      </c>
      <c r="D36" s="48">
        <f t="shared" si="28"/>
        <v>23895874.851307664</v>
      </c>
      <c r="G36" s="50"/>
      <c r="H36" s="50"/>
      <c r="I36" s="50"/>
      <c r="J36" s="50"/>
      <c r="K36" s="50"/>
      <c r="L36" s="50"/>
    </row>
    <row r="37" spans="1:12" x14ac:dyDescent="0.35">
      <c r="A37" s="33" t="s">
        <v>125</v>
      </c>
      <c r="B37" s="48">
        <v>11459640.352028573</v>
      </c>
      <c r="C37" s="48">
        <v>8109954.4610110139</v>
      </c>
      <c r="D37" s="48">
        <f t="shared" si="28"/>
        <v>19569594.813039586</v>
      </c>
      <c r="G37" s="50"/>
      <c r="H37" s="50"/>
      <c r="I37" s="50"/>
      <c r="J37" s="50"/>
      <c r="K37" s="50"/>
      <c r="L37" s="50"/>
    </row>
    <row r="38" spans="1:12" x14ac:dyDescent="0.35">
      <c r="A38" s="34" t="s">
        <v>110</v>
      </c>
      <c r="B38" s="49">
        <f>SUM(B31:B37)</f>
        <v>54740918.000002682</v>
      </c>
      <c r="C38" s="49">
        <f>SUM(C31:C37)</f>
        <v>32549156.999998569</v>
      </c>
      <c r="D38" s="49">
        <f>SUM(D31:D37)</f>
        <v>87290075.000001252</v>
      </c>
      <c r="F38" s="32"/>
      <c r="G38" s="50"/>
      <c r="H38" s="50"/>
      <c r="I38" s="50"/>
      <c r="J38" s="50"/>
      <c r="K38" s="50"/>
      <c r="L38" s="50"/>
    </row>
    <row r="39" spans="1:12" x14ac:dyDescent="0.35">
      <c r="A39" s="29" t="s">
        <v>154</v>
      </c>
      <c r="B39" s="46">
        <v>8766</v>
      </c>
      <c r="C39" s="46">
        <v>4897</v>
      </c>
      <c r="D39" s="46">
        <f>SUM(B39:C39)</f>
        <v>13663</v>
      </c>
      <c r="F39" s="19"/>
      <c r="G39" s="50"/>
      <c r="H39" s="50"/>
      <c r="I39" s="50"/>
      <c r="J39" s="50"/>
      <c r="K39" s="50"/>
      <c r="L39" s="50"/>
    </row>
    <row r="40" spans="1:12" x14ac:dyDescent="0.35">
      <c r="A40" s="41" t="s">
        <v>155</v>
      </c>
      <c r="B40" s="47">
        <f>SUM(B38:B39)</f>
        <v>54749684.000002682</v>
      </c>
      <c r="C40" s="47">
        <f t="shared" ref="C40:D40" si="29">SUM(C38:C39)</f>
        <v>32554053.999998569</v>
      </c>
      <c r="D40" s="47">
        <f t="shared" si="29"/>
        <v>87303738.000001252</v>
      </c>
      <c r="F40" s="108"/>
      <c r="G40" s="50"/>
      <c r="H40" s="50"/>
      <c r="I40" s="50"/>
      <c r="J40" s="50"/>
      <c r="K40" s="50"/>
      <c r="L40" s="50"/>
    </row>
    <row r="41" spans="1:12" x14ac:dyDescent="0.35">
      <c r="A41" s="31"/>
      <c r="B41" s="31"/>
      <c r="C41" s="31"/>
      <c r="D41" s="31"/>
      <c r="E41" s="14"/>
    </row>
    <row r="42" spans="1:12" x14ac:dyDescent="0.35">
      <c r="A42" s="32"/>
      <c r="B42" s="166" t="s">
        <v>142</v>
      </c>
      <c r="C42" s="167"/>
      <c r="D42" s="168"/>
    </row>
    <row r="43" spans="1:12" ht="31" x14ac:dyDescent="0.35">
      <c r="A43" s="34" t="s">
        <v>147</v>
      </c>
      <c r="B43" s="35" t="s">
        <v>148</v>
      </c>
      <c r="C43" s="36" t="s">
        <v>149</v>
      </c>
      <c r="D43" s="35" t="s">
        <v>110</v>
      </c>
    </row>
    <row r="44" spans="1:12" x14ac:dyDescent="0.35">
      <c r="A44" s="33" t="s">
        <v>111</v>
      </c>
      <c r="B44" s="48">
        <v>143223.72329988852</v>
      </c>
      <c r="C44" s="48">
        <v>111467.94473429953</v>
      </c>
      <c r="D44" s="48">
        <f t="shared" ref="D44:D50" si="30">SUM(B44:C44)</f>
        <v>254691.66803418804</v>
      </c>
    </row>
    <row r="45" spans="1:12" x14ac:dyDescent="0.35">
      <c r="A45" s="33" t="s">
        <v>150</v>
      </c>
      <c r="B45" s="48">
        <v>3143483.837103622</v>
      </c>
      <c r="C45" s="48">
        <v>4399894.5464925561</v>
      </c>
      <c r="D45" s="48">
        <f t="shared" si="30"/>
        <v>7543378.3835961781</v>
      </c>
    </row>
    <row r="46" spans="1:12" x14ac:dyDescent="0.35">
      <c r="A46" s="33" t="s">
        <v>115</v>
      </c>
      <c r="B46" s="48">
        <v>2907998.3335973555</v>
      </c>
      <c r="C46" s="48">
        <v>1785324.9981878505</v>
      </c>
      <c r="D46" s="48">
        <f t="shared" si="30"/>
        <v>4693323.3317852058</v>
      </c>
    </row>
    <row r="47" spans="1:12" x14ac:dyDescent="0.35">
      <c r="A47" s="33" t="s">
        <v>151</v>
      </c>
      <c r="B47" s="48">
        <v>8503031.7696116157</v>
      </c>
      <c r="C47" s="48">
        <v>6950217.0479243873</v>
      </c>
      <c r="D47" s="48">
        <f t="shared" si="30"/>
        <v>15453248.817536004</v>
      </c>
    </row>
    <row r="48" spans="1:12" x14ac:dyDescent="0.35">
      <c r="A48" s="33" t="s">
        <v>152</v>
      </c>
      <c r="B48" s="48">
        <v>2011047.286565471</v>
      </c>
      <c r="C48" s="48">
        <v>982528.57616398518</v>
      </c>
      <c r="D48" s="48">
        <f t="shared" si="30"/>
        <v>2993575.8627294563</v>
      </c>
    </row>
    <row r="49" spans="1:4" x14ac:dyDescent="0.35">
      <c r="A49" s="33" t="s">
        <v>153</v>
      </c>
      <c r="B49" s="48">
        <v>10686363.729185345</v>
      </c>
      <c r="C49" s="48">
        <v>6887590.1913620709</v>
      </c>
      <c r="D49" s="48">
        <f t="shared" si="30"/>
        <v>17573953.920547415</v>
      </c>
    </row>
    <row r="50" spans="1:4" x14ac:dyDescent="0.35">
      <c r="A50" s="33" t="s">
        <v>125</v>
      </c>
      <c r="B50" s="48">
        <v>8738121.3858449012</v>
      </c>
      <c r="C50" s="48">
        <v>7529511.2407228518</v>
      </c>
      <c r="D50" s="48">
        <f t="shared" si="30"/>
        <v>16267632.626567753</v>
      </c>
    </row>
    <row r="51" spans="1:4" x14ac:dyDescent="0.35">
      <c r="A51" s="34" t="s">
        <v>110</v>
      </c>
      <c r="B51" s="49">
        <f>SUM(B44:B50)</f>
        <v>36133270.065208197</v>
      </c>
      <c r="C51" s="49">
        <f>SUM(C44:C50)</f>
        <v>28646534.545588002</v>
      </c>
      <c r="D51" s="49">
        <f>SUM(D44:D50)</f>
        <v>64779804.610796198</v>
      </c>
    </row>
    <row r="52" spans="1:4" x14ac:dyDescent="0.35">
      <c r="A52" s="29" t="s">
        <v>154</v>
      </c>
      <c r="B52" s="46">
        <v>96755</v>
      </c>
      <c r="C52" s="46">
        <v>6490</v>
      </c>
      <c r="D52" s="46">
        <f>SUM(B52:C52)</f>
        <v>103245</v>
      </c>
    </row>
    <row r="53" spans="1:4" x14ac:dyDescent="0.35">
      <c r="A53" s="41" t="s">
        <v>155</v>
      </c>
      <c r="B53" s="47">
        <f>SUM(B51:B52)</f>
        <v>36230025.065208197</v>
      </c>
      <c r="C53" s="47">
        <f t="shared" ref="C53:D53" si="31">SUM(C51:C52)</f>
        <v>28653024.545588002</v>
      </c>
      <c r="D53" s="47">
        <f t="shared" si="31"/>
        <v>64883049.610796198</v>
      </c>
    </row>
    <row r="55" spans="1:4" x14ac:dyDescent="0.35">
      <c r="A55" s="32"/>
      <c r="B55" s="166" t="s">
        <v>141</v>
      </c>
      <c r="C55" s="167"/>
      <c r="D55" s="168"/>
    </row>
    <row r="56" spans="1:4" ht="31" x14ac:dyDescent="0.35">
      <c r="A56" s="34" t="s">
        <v>147</v>
      </c>
      <c r="B56" s="35" t="s">
        <v>148</v>
      </c>
      <c r="C56" s="36" t="s">
        <v>149</v>
      </c>
      <c r="D56" s="35" t="s">
        <v>110</v>
      </c>
    </row>
    <row r="57" spans="1:4" x14ac:dyDescent="0.35">
      <c r="A57" s="33" t="s">
        <v>111</v>
      </c>
      <c r="B57" s="48">
        <v>214623.01076459428</v>
      </c>
      <c r="C57" s="48">
        <v>296126.21170341049</v>
      </c>
      <c r="D57" s="48">
        <f t="shared" ref="D57:D63" si="32">SUM(B57:C57)</f>
        <v>510749.22246800479</v>
      </c>
    </row>
    <row r="58" spans="1:4" x14ac:dyDescent="0.35">
      <c r="A58" s="33" t="s">
        <v>150</v>
      </c>
      <c r="B58" s="48">
        <v>4348963.2766034948</v>
      </c>
      <c r="C58" s="48">
        <v>5483308.4648591299</v>
      </c>
      <c r="D58" s="48">
        <f t="shared" si="32"/>
        <v>9832271.7414626256</v>
      </c>
    </row>
    <row r="59" spans="1:4" x14ac:dyDescent="0.35">
      <c r="A59" s="33" t="s">
        <v>115</v>
      </c>
      <c r="B59" s="48">
        <v>5462889.0452908976</v>
      </c>
      <c r="C59" s="48">
        <v>2033776.2728136212</v>
      </c>
      <c r="D59" s="48">
        <f t="shared" si="32"/>
        <v>7496665.3181045186</v>
      </c>
    </row>
    <row r="60" spans="1:4" x14ac:dyDescent="0.35">
      <c r="A60" s="33" t="s">
        <v>151</v>
      </c>
      <c r="B60" s="48">
        <v>10431893.371349907</v>
      </c>
      <c r="C60" s="48">
        <v>8898475.1314186212</v>
      </c>
      <c r="D60" s="48">
        <f t="shared" si="32"/>
        <v>19330368.502768528</v>
      </c>
    </row>
    <row r="61" spans="1:4" x14ac:dyDescent="0.35">
      <c r="A61" s="33" t="s">
        <v>152</v>
      </c>
      <c r="B61" s="48">
        <v>2350572.6837208597</v>
      </c>
      <c r="C61" s="48">
        <v>1236791.3749067727</v>
      </c>
      <c r="D61" s="48">
        <f t="shared" si="32"/>
        <v>3587364.0586276324</v>
      </c>
    </row>
    <row r="62" spans="1:4" x14ac:dyDescent="0.35">
      <c r="A62" s="33" t="s">
        <v>153</v>
      </c>
      <c r="B62" s="48">
        <v>15189052.925683904</v>
      </c>
      <c r="C62" s="48">
        <v>8665688.1583858952</v>
      </c>
      <c r="D62" s="48">
        <f t="shared" si="32"/>
        <v>23854741.0840698</v>
      </c>
    </row>
    <row r="63" spans="1:4" x14ac:dyDescent="0.35">
      <c r="A63" s="33" t="s">
        <v>125</v>
      </c>
      <c r="B63" s="48">
        <v>14231706.526403686</v>
      </c>
      <c r="C63" s="48">
        <v>10012461.546095252</v>
      </c>
      <c r="D63" s="48">
        <f t="shared" si="32"/>
        <v>24244168.07249894</v>
      </c>
    </row>
    <row r="64" spans="1:4" x14ac:dyDescent="0.35">
      <c r="A64" s="34" t="s">
        <v>110</v>
      </c>
      <c r="B64" s="49">
        <f>SUM(B57:B63)</f>
        <v>52229700.839817345</v>
      </c>
      <c r="C64" s="49">
        <f>SUM(C57:C63)</f>
        <v>36626627.1601827</v>
      </c>
      <c r="D64" s="49">
        <f>SUM(D57:D63)</f>
        <v>88856328.00000006</v>
      </c>
    </row>
    <row r="65" spans="1:4" x14ac:dyDescent="0.35">
      <c r="A65" s="29" t="s">
        <v>154</v>
      </c>
      <c r="B65" s="46">
        <v>120157</v>
      </c>
      <c r="C65" s="46">
        <v>5657</v>
      </c>
      <c r="D65" s="46">
        <f>SUM(B65:C65)</f>
        <v>125814</v>
      </c>
    </row>
    <row r="66" spans="1:4" x14ac:dyDescent="0.35">
      <c r="A66" s="41" t="s">
        <v>155</v>
      </c>
      <c r="B66" s="47">
        <f>SUM(B64:B65)</f>
        <v>52349857.839817345</v>
      </c>
      <c r="C66" s="47">
        <f t="shared" ref="C66:D66" si="33">SUM(C64:C65)</f>
        <v>36632284.1601827</v>
      </c>
      <c r="D66" s="47">
        <f t="shared" si="33"/>
        <v>88982142.00000006</v>
      </c>
    </row>
    <row r="68" spans="1:4" x14ac:dyDescent="0.35">
      <c r="A68" s="31"/>
      <c r="B68" s="31"/>
      <c r="C68" s="31"/>
    </row>
    <row r="69" spans="1:4" x14ac:dyDescent="0.35">
      <c r="A69" s="32"/>
      <c r="B69" s="166" t="s">
        <v>140</v>
      </c>
      <c r="C69" s="167"/>
      <c r="D69" s="168"/>
    </row>
    <row r="70" spans="1:4" ht="31" x14ac:dyDescent="0.35">
      <c r="A70" s="34" t="s">
        <v>147</v>
      </c>
      <c r="B70" s="35" t="s">
        <v>148</v>
      </c>
      <c r="C70" s="36" t="s">
        <v>149</v>
      </c>
      <c r="D70" s="35" t="s">
        <v>110</v>
      </c>
    </row>
    <row r="71" spans="1:4" x14ac:dyDescent="0.35">
      <c r="A71" s="33" t="s">
        <v>111</v>
      </c>
      <c r="B71" s="48">
        <v>102935.42471953842</v>
      </c>
      <c r="C71" s="48">
        <v>108742.43547813721</v>
      </c>
      <c r="D71" s="48">
        <v>211677.86019767565</v>
      </c>
    </row>
    <row r="72" spans="1:4" x14ac:dyDescent="0.35">
      <c r="A72" s="33" t="s">
        <v>150</v>
      </c>
      <c r="B72" s="48">
        <v>5099633.6480432125</v>
      </c>
      <c r="C72" s="48">
        <v>5282430.0635754839</v>
      </c>
      <c r="D72" s="48">
        <v>10382063.711618695</v>
      </c>
    </row>
    <row r="73" spans="1:4" x14ac:dyDescent="0.35">
      <c r="A73" s="33" t="s">
        <v>115</v>
      </c>
      <c r="B73" s="48">
        <v>5106772.7276572306</v>
      </c>
      <c r="C73" s="48">
        <v>1906059.6582008735</v>
      </c>
      <c r="D73" s="48">
        <v>7012832.3858581036</v>
      </c>
    </row>
    <row r="74" spans="1:4" x14ac:dyDescent="0.35">
      <c r="A74" s="33" t="s">
        <v>151</v>
      </c>
      <c r="B74" s="48">
        <v>12432072.584946664</v>
      </c>
      <c r="C74" s="48">
        <v>9279233.5884794183</v>
      </c>
      <c r="D74" s="48">
        <v>21711306.173426084</v>
      </c>
    </row>
    <row r="75" spans="1:4" x14ac:dyDescent="0.35">
      <c r="A75" s="33" t="s">
        <v>152</v>
      </c>
      <c r="B75" s="48">
        <v>2532686.4691564376</v>
      </c>
      <c r="C75" s="48">
        <v>1462660.0826605079</v>
      </c>
      <c r="D75" s="48">
        <v>3995346.5518169454</v>
      </c>
    </row>
    <row r="76" spans="1:4" x14ac:dyDescent="0.35">
      <c r="A76" s="33" t="s">
        <v>153</v>
      </c>
      <c r="B76" s="48">
        <v>14677883.454886485</v>
      </c>
      <c r="C76" s="48">
        <v>10438122.931731494</v>
      </c>
      <c r="D76" s="48">
        <v>25116006.386617981</v>
      </c>
    </row>
    <row r="77" spans="1:4" x14ac:dyDescent="0.35">
      <c r="A77" s="33" t="s">
        <v>125</v>
      </c>
      <c r="B77" s="48">
        <v>13260209.690590337</v>
      </c>
      <c r="C77" s="48">
        <v>9846826.2398740333</v>
      </c>
      <c r="D77" s="48">
        <v>23107035.930464372</v>
      </c>
    </row>
    <row r="78" spans="1:4" x14ac:dyDescent="0.35">
      <c r="A78" s="34" t="s">
        <v>110</v>
      </c>
      <c r="B78" s="49">
        <v>53212193.999999903</v>
      </c>
      <c r="C78" s="49">
        <v>38324074.999999948</v>
      </c>
      <c r="D78" s="49">
        <v>91536268.999999851</v>
      </c>
    </row>
    <row r="79" spans="1:4" x14ac:dyDescent="0.35">
      <c r="A79" s="31"/>
      <c r="B79" s="31"/>
      <c r="C79" s="31"/>
    </row>
    <row r="80" spans="1:4" x14ac:dyDescent="0.35">
      <c r="A80" s="31"/>
      <c r="B80" s="31"/>
      <c r="C80" s="31"/>
    </row>
    <row r="81" spans="1:9" x14ac:dyDescent="0.35">
      <c r="A81" s="32"/>
      <c r="B81" s="166" t="s">
        <v>139</v>
      </c>
      <c r="C81" s="167"/>
      <c r="D81" s="168"/>
    </row>
    <row r="82" spans="1:9" ht="30.65" customHeight="1" x14ac:dyDescent="0.35">
      <c r="A82" s="34" t="s">
        <v>147</v>
      </c>
      <c r="B82" s="35" t="s">
        <v>148</v>
      </c>
      <c r="C82" s="36" t="s">
        <v>149</v>
      </c>
      <c r="D82" s="35" t="s">
        <v>110</v>
      </c>
    </row>
    <row r="83" spans="1:9" x14ac:dyDescent="0.35">
      <c r="A83" s="33" t="s">
        <v>111</v>
      </c>
      <c r="B83" s="48">
        <v>290019.74089071085</v>
      </c>
      <c r="C83" s="48">
        <v>18075</v>
      </c>
      <c r="D83" s="48">
        <v>308094.74089071085</v>
      </c>
      <c r="E83" s="50"/>
      <c r="G83" s="50"/>
      <c r="H83" s="50"/>
      <c r="I83" s="50"/>
    </row>
    <row r="84" spans="1:9" x14ac:dyDescent="0.35">
      <c r="A84" s="33" t="s">
        <v>150</v>
      </c>
      <c r="B84" s="48">
        <v>3747441.8728857962</v>
      </c>
      <c r="C84" s="48">
        <v>5255971.8396647787</v>
      </c>
      <c r="D84" s="48">
        <v>9003413.7125505749</v>
      </c>
      <c r="E84" s="50"/>
      <c r="G84" s="50"/>
      <c r="H84" s="50"/>
      <c r="I84" s="50"/>
    </row>
    <row r="85" spans="1:9" x14ac:dyDescent="0.35">
      <c r="A85" s="33" t="s">
        <v>115</v>
      </c>
      <c r="B85" s="48">
        <v>4289892.4276443608</v>
      </c>
      <c r="C85" s="48">
        <v>2177812.5665954165</v>
      </c>
      <c r="D85" s="48">
        <v>6467704.9942397773</v>
      </c>
      <c r="E85" s="50"/>
      <c r="G85" s="50"/>
      <c r="H85" s="50"/>
      <c r="I85" s="50"/>
    </row>
    <row r="86" spans="1:9" x14ac:dyDescent="0.35">
      <c r="A86" s="33" t="s">
        <v>151</v>
      </c>
      <c r="B86" s="48">
        <v>9547465.4890410751</v>
      </c>
      <c r="C86" s="48">
        <v>7602949.9616349749</v>
      </c>
      <c r="D86" s="48">
        <v>17150415.450676054</v>
      </c>
      <c r="E86" s="50"/>
      <c r="G86" s="50"/>
      <c r="H86" s="50"/>
      <c r="I86" s="50"/>
    </row>
    <row r="87" spans="1:9" x14ac:dyDescent="0.35">
      <c r="A87" s="33" t="s">
        <v>152</v>
      </c>
      <c r="B87" s="48">
        <v>1499057.3674803418</v>
      </c>
      <c r="C87" s="48">
        <v>549312.97732434724</v>
      </c>
      <c r="D87" s="48">
        <v>2048370.3448046891</v>
      </c>
      <c r="E87" s="50"/>
      <c r="G87" s="50"/>
      <c r="H87" s="50"/>
      <c r="I87" s="50"/>
    </row>
    <row r="88" spans="1:9" x14ac:dyDescent="0.35">
      <c r="A88" s="33" t="s">
        <v>153</v>
      </c>
      <c r="B88" s="48">
        <v>14077678.696300693</v>
      </c>
      <c r="C88" s="48">
        <v>9850046.2608096581</v>
      </c>
      <c r="D88" s="48">
        <v>23927724.957110353</v>
      </c>
      <c r="E88" s="50"/>
      <c r="G88" s="50"/>
      <c r="H88" s="50"/>
      <c r="I88" s="50"/>
    </row>
    <row r="89" spans="1:9" x14ac:dyDescent="0.35">
      <c r="A89" s="33" t="s">
        <v>125</v>
      </c>
      <c r="B89" s="48">
        <v>13674861.131972853</v>
      </c>
      <c r="C89" s="48">
        <v>12923739.017291419</v>
      </c>
      <c r="D89" s="48">
        <v>26598600.149264272</v>
      </c>
      <c r="E89" s="50"/>
      <c r="G89" s="50"/>
      <c r="H89" s="50"/>
      <c r="I89" s="50"/>
    </row>
    <row r="90" spans="1:9" x14ac:dyDescent="0.35">
      <c r="A90" s="34" t="s">
        <v>110</v>
      </c>
      <c r="B90" s="49">
        <f>SUM(B83:B89)</f>
        <v>47126416.726215832</v>
      </c>
      <c r="C90" s="49">
        <f t="shared" ref="C90:D90" si="34">SUM(C83:C89)</f>
        <v>38377907.623320594</v>
      </c>
      <c r="D90" s="49">
        <f t="shared" si="34"/>
        <v>85504324.349536434</v>
      </c>
      <c r="E90" s="50"/>
      <c r="G90" s="50"/>
      <c r="H90" s="50"/>
      <c r="I90" s="50"/>
    </row>
    <row r="91" spans="1:9" x14ac:dyDescent="0.35">
      <c r="A91" s="31"/>
      <c r="B91" s="31"/>
      <c r="C91" s="31"/>
    </row>
    <row r="93" spans="1:9" x14ac:dyDescent="0.35">
      <c r="A93" s="32"/>
      <c r="B93" s="166" t="s">
        <v>138</v>
      </c>
      <c r="C93" s="167"/>
      <c r="D93" s="168"/>
    </row>
    <row r="94" spans="1:9" ht="31" x14ac:dyDescent="0.35">
      <c r="A94" s="34" t="s">
        <v>147</v>
      </c>
      <c r="B94" s="35" t="s">
        <v>148</v>
      </c>
      <c r="C94" s="36" t="s">
        <v>149</v>
      </c>
      <c r="D94" s="35" t="s">
        <v>110</v>
      </c>
    </row>
    <row r="95" spans="1:9" x14ac:dyDescent="0.35">
      <c r="A95" s="33" t="s">
        <v>111</v>
      </c>
      <c r="B95" s="48">
        <v>200634</v>
      </c>
      <c r="C95" s="48">
        <v>32384</v>
      </c>
      <c r="D95" s="48">
        <v>233018</v>
      </c>
    </row>
    <row r="96" spans="1:9" x14ac:dyDescent="0.35">
      <c r="A96" s="33" t="s">
        <v>150</v>
      </c>
      <c r="B96" s="48">
        <v>3360041.2642610697</v>
      </c>
      <c r="C96" s="48">
        <v>4744199.7977730464</v>
      </c>
      <c r="D96" s="48">
        <v>8104241.0620341161</v>
      </c>
    </row>
    <row r="97" spans="1:6" x14ac:dyDescent="0.35">
      <c r="A97" s="33" t="s">
        <v>115</v>
      </c>
      <c r="B97" s="48">
        <v>3799778.2481610868</v>
      </c>
      <c r="C97" s="48">
        <v>2045835.7805904804</v>
      </c>
      <c r="D97" s="48">
        <v>5845614.028751567</v>
      </c>
    </row>
    <row r="98" spans="1:6" x14ac:dyDescent="0.35">
      <c r="A98" s="33" t="s">
        <v>151</v>
      </c>
      <c r="B98" s="48">
        <v>8825447.6150738169</v>
      </c>
      <c r="C98" s="48">
        <v>7414843.5203216886</v>
      </c>
      <c r="D98" s="48">
        <v>16240291.135395506</v>
      </c>
    </row>
    <row r="99" spans="1:6" x14ac:dyDescent="0.35">
      <c r="A99" s="33" t="s">
        <v>152</v>
      </c>
      <c r="B99" s="48">
        <v>1613539.1602644564</v>
      </c>
      <c r="C99" s="48">
        <v>535980.44444450678</v>
      </c>
      <c r="D99" s="48">
        <v>2149519.6047089631</v>
      </c>
    </row>
    <row r="100" spans="1:6" x14ac:dyDescent="0.35">
      <c r="A100" s="33" t="s">
        <v>153</v>
      </c>
      <c r="B100" s="48">
        <v>13054807.607720815</v>
      </c>
      <c r="C100" s="48">
        <v>7409959.4263262367</v>
      </c>
      <c r="D100" s="48">
        <v>20464767.034047052</v>
      </c>
    </row>
    <row r="101" spans="1:6" x14ac:dyDescent="0.35">
      <c r="A101" s="33" t="s">
        <v>125</v>
      </c>
      <c r="B101" s="48">
        <v>12467511.68474694</v>
      </c>
      <c r="C101" s="48">
        <v>16122101.752536444</v>
      </c>
      <c r="D101" s="48">
        <v>28589613.437283382</v>
      </c>
      <c r="E101" s="50"/>
      <c r="F101" s="50"/>
    </row>
    <row r="102" spans="1:6" x14ac:dyDescent="0.35">
      <c r="A102" s="34" t="s">
        <v>110</v>
      </c>
      <c r="B102" s="49">
        <v>43321759.58022818</v>
      </c>
      <c r="C102" s="49">
        <v>38305304.721992403</v>
      </c>
      <c r="D102" s="49">
        <v>81627064.302220583</v>
      </c>
    </row>
  </sheetData>
  <mergeCells count="16">
    <mergeCell ref="F1:L1"/>
    <mergeCell ref="G16:L16"/>
    <mergeCell ref="N1:Q1"/>
    <mergeCell ref="O16:Q16"/>
    <mergeCell ref="B93:D93"/>
    <mergeCell ref="A1:D1"/>
    <mergeCell ref="B55:D55"/>
    <mergeCell ref="B69:D69"/>
    <mergeCell ref="B81:D81"/>
    <mergeCell ref="B42:D42"/>
    <mergeCell ref="B29:D29"/>
    <mergeCell ref="B16:D16"/>
    <mergeCell ref="G29:I29"/>
    <mergeCell ref="B3:D3"/>
    <mergeCell ref="G3:L3"/>
    <mergeCell ref="O3:Q3"/>
  </mergeCells>
  <pageMargins left="0.7" right="0.7" top="0.75" bottom="0.75" header="0.3" footer="0.3"/>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C36C-383B-4851-84BB-A1D8812719FF}">
  <sheetPr>
    <tabColor theme="9" tint="0.79998168889431442"/>
  </sheetPr>
  <dimension ref="A1:P419"/>
  <sheetViews>
    <sheetView showGridLines="0" zoomScaleNormal="70" workbookViewId="0">
      <selection activeCell="C121" sqref="C121"/>
    </sheetView>
  </sheetViews>
  <sheetFormatPr baseColWidth="10" defaultColWidth="10.6328125" defaultRowHeight="15.5" x14ac:dyDescent="0.35"/>
  <cols>
    <col min="1" max="1" width="28" style="15" customWidth="1"/>
    <col min="2" max="2" width="20.6328125" style="15" customWidth="1"/>
    <col min="3" max="3" width="31.6328125" style="15" customWidth="1"/>
    <col min="4" max="4" width="9.54296875" style="15" customWidth="1"/>
    <col min="5" max="5" width="13" style="15" customWidth="1"/>
    <col min="6" max="6" width="12.36328125" style="15" customWidth="1"/>
    <col min="7" max="7" width="15.6328125" style="15" customWidth="1"/>
    <col min="8" max="8" width="13.453125" style="15" customWidth="1"/>
    <col min="9" max="9" width="11.36328125" style="15" customWidth="1"/>
    <col min="10" max="10" width="15.08984375" style="15" customWidth="1"/>
    <col min="11" max="11" width="9.54296875" style="15" customWidth="1"/>
    <col min="12" max="12" width="15.08984375" style="66" customWidth="1"/>
    <col min="13" max="13" width="24.36328125" style="66" customWidth="1"/>
    <col min="14" max="14" width="15.6328125" style="66" customWidth="1"/>
    <col min="15" max="15" width="15.08984375" style="108" customWidth="1"/>
    <col min="16" max="16384" width="10.6328125" style="15"/>
  </cols>
  <sheetData>
    <row r="1" spans="1:16" x14ac:dyDescent="0.35">
      <c r="A1" s="41"/>
      <c r="B1" s="170" t="s">
        <v>156</v>
      </c>
      <c r="C1" s="170"/>
      <c r="D1" s="107"/>
      <c r="E1" s="171" t="s">
        <v>157</v>
      </c>
      <c r="F1" s="171"/>
      <c r="G1" s="171"/>
      <c r="H1" s="171"/>
      <c r="I1" s="171"/>
      <c r="J1" s="171"/>
      <c r="K1" s="107"/>
      <c r="L1" s="171" t="s">
        <v>157</v>
      </c>
      <c r="M1" s="171"/>
      <c r="N1" s="171"/>
      <c r="O1" s="107"/>
    </row>
    <row r="2" spans="1:16" ht="31" x14ac:dyDescent="0.35">
      <c r="A2" s="41" t="s">
        <v>158</v>
      </c>
      <c r="B2" s="41" t="s">
        <v>159</v>
      </c>
      <c r="C2" s="41" t="s">
        <v>160</v>
      </c>
      <c r="D2" s="108"/>
      <c r="E2" s="43" t="s">
        <v>47</v>
      </c>
      <c r="F2" s="43" t="s">
        <v>48</v>
      </c>
      <c r="G2" s="43" t="s">
        <v>49</v>
      </c>
      <c r="H2" s="43" t="s">
        <v>50</v>
      </c>
      <c r="I2" s="43" t="s">
        <v>51</v>
      </c>
      <c r="J2" s="42" t="s">
        <v>110</v>
      </c>
      <c r="K2" s="108"/>
      <c r="L2" s="63" t="s">
        <v>148</v>
      </c>
      <c r="M2" s="63" t="s">
        <v>149</v>
      </c>
      <c r="N2" s="63" t="s">
        <v>110</v>
      </c>
    </row>
    <row r="3" spans="1:16" x14ac:dyDescent="0.35">
      <c r="D3" s="16"/>
      <c r="E3" s="16"/>
      <c r="F3" s="16"/>
      <c r="G3" s="16"/>
      <c r="H3" s="16"/>
      <c r="I3" s="16"/>
      <c r="J3" s="16"/>
      <c r="K3" s="16"/>
      <c r="N3" s="146"/>
      <c r="O3" s="16"/>
    </row>
    <row r="4" spans="1:16" s="65" customFormat="1" x14ac:dyDescent="0.35">
      <c r="A4" s="130" t="s">
        <v>161</v>
      </c>
      <c r="B4" s="130">
        <v>301</v>
      </c>
      <c r="C4" s="130" t="s">
        <v>161</v>
      </c>
      <c r="D4" s="108"/>
      <c r="E4" s="147">
        <v>3748237.8070496167</v>
      </c>
      <c r="F4" s="147">
        <v>12004528.305535749</v>
      </c>
      <c r="G4" s="147">
        <v>3549680.9018799854</v>
      </c>
      <c r="H4" s="147">
        <v>9975673.7138658557</v>
      </c>
      <c r="I4" s="147">
        <v>1352926.4128634911</v>
      </c>
      <c r="J4" s="147">
        <v>30631047.141194701</v>
      </c>
      <c r="K4" s="108"/>
      <c r="L4" s="147">
        <v>19302447.014465351</v>
      </c>
      <c r="M4" s="147">
        <v>11328600.126729347</v>
      </c>
      <c r="N4" s="147">
        <v>30631047.141194697</v>
      </c>
      <c r="O4" s="108"/>
      <c r="P4" s="15"/>
    </row>
    <row r="5" spans="1:16" x14ac:dyDescent="0.35">
      <c r="A5" s="131"/>
      <c r="B5" s="131"/>
      <c r="C5" s="131"/>
      <c r="D5" s="16"/>
      <c r="E5" s="148"/>
      <c r="F5" s="148"/>
      <c r="G5" s="148"/>
      <c r="H5" s="148"/>
      <c r="I5" s="148"/>
      <c r="J5" s="148"/>
      <c r="K5" s="16"/>
      <c r="L5" s="148"/>
      <c r="M5" s="148"/>
      <c r="N5" s="148"/>
      <c r="O5" s="16"/>
    </row>
    <row r="6" spans="1:16" x14ac:dyDescent="0.35">
      <c r="D6" s="16"/>
      <c r="E6" s="66"/>
      <c r="F6" s="66"/>
      <c r="G6" s="66"/>
      <c r="H6" s="66"/>
      <c r="I6" s="66"/>
      <c r="J6" s="66"/>
      <c r="K6" s="16"/>
      <c r="O6" s="16"/>
    </row>
    <row r="7" spans="1:16" x14ac:dyDescent="0.35">
      <c r="A7" s="84" t="s">
        <v>162</v>
      </c>
      <c r="B7" s="84">
        <v>1101</v>
      </c>
      <c r="C7" s="84" t="s">
        <v>163</v>
      </c>
      <c r="D7" s="16"/>
      <c r="E7" s="116">
        <v>33943</v>
      </c>
      <c r="F7" s="116">
        <v>53125.820717131472</v>
      </c>
      <c r="G7" s="116">
        <v>11486</v>
      </c>
      <c r="H7" s="116">
        <v>152356.74732733751</v>
      </c>
      <c r="I7" s="116">
        <v>6056</v>
      </c>
      <c r="J7" s="116">
        <v>256967.56804446899</v>
      </c>
      <c r="K7" s="16"/>
      <c r="L7" s="116">
        <v>98554.820717131472</v>
      </c>
      <c r="M7" s="116">
        <v>158412.74732733751</v>
      </c>
      <c r="N7" s="116">
        <v>256967.56804446899</v>
      </c>
    </row>
    <row r="8" spans="1:16" x14ac:dyDescent="0.35">
      <c r="A8" s="84" t="s">
        <v>162</v>
      </c>
      <c r="B8" s="84">
        <v>1103</v>
      </c>
      <c r="C8" s="84" t="s">
        <v>164</v>
      </c>
      <c r="D8" s="16"/>
      <c r="E8" s="116">
        <v>434758.82160719391</v>
      </c>
      <c r="F8" s="116">
        <v>1434932.804101476</v>
      </c>
      <c r="G8" s="116">
        <v>348886.6790614436</v>
      </c>
      <c r="H8" s="116">
        <v>1507246.2089138087</v>
      </c>
      <c r="I8" s="116">
        <v>146688.94554878701</v>
      </c>
      <c r="J8" s="116">
        <v>3872513.4592327094</v>
      </c>
      <c r="K8" s="16"/>
      <c r="L8" s="116">
        <v>2218578.3047701134</v>
      </c>
      <c r="M8" s="116">
        <v>1653935.1544625957</v>
      </c>
      <c r="N8" s="116">
        <v>3872513.4592327094</v>
      </c>
    </row>
    <row r="9" spans="1:16" x14ac:dyDescent="0.35">
      <c r="A9" s="84" t="s">
        <v>162</v>
      </c>
      <c r="B9" s="84">
        <v>1106</v>
      </c>
      <c r="C9" s="84" t="s">
        <v>165</v>
      </c>
      <c r="D9" s="16"/>
      <c r="E9" s="116">
        <v>126935.71455938698</v>
      </c>
      <c r="F9" s="116">
        <v>448480.36384632014</v>
      </c>
      <c r="G9" s="116">
        <v>47308.276595744683</v>
      </c>
      <c r="H9" s="116">
        <v>16943.407008086255</v>
      </c>
      <c r="I9" s="116">
        <v>25920</v>
      </c>
      <c r="J9" s="116">
        <v>665587.76200953801</v>
      </c>
      <c r="K9" s="16"/>
      <c r="L9" s="116">
        <v>622724.3550014518</v>
      </c>
      <c r="M9" s="116">
        <v>42863.407008086258</v>
      </c>
      <c r="N9" s="116">
        <v>665587.76200953801</v>
      </c>
    </row>
    <row r="10" spans="1:16" x14ac:dyDescent="0.35">
      <c r="A10" s="84" t="s">
        <v>162</v>
      </c>
      <c r="B10" s="84">
        <v>1108</v>
      </c>
      <c r="C10" s="84" t="s">
        <v>166</v>
      </c>
      <c r="D10" s="16"/>
      <c r="E10" s="116">
        <v>167291.27067669173</v>
      </c>
      <c r="F10" s="116">
        <v>1199871.2351091411</v>
      </c>
      <c r="G10" s="116">
        <v>32809.175870858111</v>
      </c>
      <c r="H10" s="116">
        <v>105077.17919785943</v>
      </c>
      <c r="I10" s="116">
        <v>31358.823529411766</v>
      </c>
      <c r="J10" s="116">
        <v>1536407.6843839623</v>
      </c>
      <c r="K10" s="16"/>
      <c r="L10" s="116">
        <v>1399971.681656691</v>
      </c>
      <c r="M10" s="116">
        <v>136436.0027272712</v>
      </c>
      <c r="N10" s="116">
        <v>1536407.6843839623</v>
      </c>
    </row>
    <row r="11" spans="1:16" x14ac:dyDescent="0.35">
      <c r="A11" s="84" t="s">
        <v>162</v>
      </c>
      <c r="B11" s="84">
        <v>1111</v>
      </c>
      <c r="C11" s="84" t="s">
        <v>167</v>
      </c>
      <c r="D11" s="16"/>
      <c r="E11" s="116">
        <v>8596</v>
      </c>
      <c r="F11" s="116">
        <v>5528</v>
      </c>
      <c r="G11" s="116">
        <v>0</v>
      </c>
      <c r="H11" s="116">
        <v>0</v>
      </c>
      <c r="I11" s="116">
        <v>705</v>
      </c>
      <c r="J11" s="116">
        <v>14829</v>
      </c>
      <c r="K11" s="16"/>
      <c r="L11" s="116">
        <v>14124</v>
      </c>
      <c r="M11" s="116">
        <v>705</v>
      </c>
      <c r="N11" s="116">
        <v>14829</v>
      </c>
    </row>
    <row r="12" spans="1:16" x14ac:dyDescent="0.35">
      <c r="A12" s="84" t="s">
        <v>162</v>
      </c>
      <c r="B12" s="84">
        <v>1112</v>
      </c>
      <c r="C12" s="84" t="s">
        <v>168</v>
      </c>
      <c r="D12" s="16"/>
      <c r="E12" s="116">
        <v>803</v>
      </c>
      <c r="F12" s="116">
        <v>14359.693227091633</v>
      </c>
      <c r="G12" s="116">
        <v>0</v>
      </c>
      <c r="H12" s="116">
        <v>0</v>
      </c>
      <c r="I12" s="116">
        <v>0</v>
      </c>
      <c r="J12" s="116">
        <v>15162.693227091633</v>
      </c>
      <c r="K12" s="16"/>
      <c r="L12" s="116">
        <v>15162.693227091633</v>
      </c>
      <c r="M12" s="116">
        <v>0</v>
      </c>
      <c r="N12" s="116">
        <v>15162.693227091633</v>
      </c>
    </row>
    <row r="13" spans="1:16" x14ac:dyDescent="0.35">
      <c r="A13" s="84" t="s">
        <v>162</v>
      </c>
      <c r="B13" s="84">
        <v>1114</v>
      </c>
      <c r="C13" s="84" t="s">
        <v>169</v>
      </c>
      <c r="D13" s="16"/>
      <c r="E13" s="116">
        <v>0</v>
      </c>
      <c r="F13" s="116">
        <v>7900</v>
      </c>
      <c r="G13" s="116">
        <v>0</v>
      </c>
      <c r="H13" s="116">
        <v>0</v>
      </c>
      <c r="I13" s="116">
        <v>37</v>
      </c>
      <c r="J13" s="116">
        <v>7937</v>
      </c>
      <c r="K13" s="16"/>
      <c r="L13" s="116">
        <v>7900</v>
      </c>
      <c r="M13" s="116">
        <v>37</v>
      </c>
      <c r="N13" s="116">
        <v>7937</v>
      </c>
    </row>
    <row r="14" spans="1:16" x14ac:dyDescent="0.35">
      <c r="A14" s="84" t="s">
        <v>162</v>
      </c>
      <c r="B14" s="84">
        <v>1119</v>
      </c>
      <c r="C14" s="84" t="s">
        <v>170</v>
      </c>
      <c r="D14" s="16"/>
      <c r="E14" s="116">
        <v>7152</v>
      </c>
      <c r="F14" s="116">
        <v>53222.77689243028</v>
      </c>
      <c r="G14" s="116">
        <v>54228</v>
      </c>
      <c r="H14" s="116">
        <v>4693</v>
      </c>
      <c r="I14" s="116">
        <v>4115</v>
      </c>
      <c r="J14" s="116">
        <v>123410.77689243028</v>
      </c>
      <c r="K14" s="16"/>
      <c r="L14" s="116">
        <v>114602.77689243028</v>
      </c>
      <c r="M14" s="116">
        <v>8808</v>
      </c>
      <c r="N14" s="116">
        <v>123410.77689243028</v>
      </c>
    </row>
    <row r="15" spans="1:16" x14ac:dyDescent="0.35">
      <c r="A15" s="84" t="s">
        <v>162</v>
      </c>
      <c r="B15" s="84">
        <v>1120</v>
      </c>
      <c r="C15" s="84" t="s">
        <v>171</v>
      </c>
      <c r="D15" s="16"/>
      <c r="E15" s="116">
        <v>10653</v>
      </c>
      <c r="F15" s="116">
        <v>156436.03359462484</v>
      </c>
      <c r="G15" s="116">
        <v>4862</v>
      </c>
      <c r="H15" s="116">
        <v>2156</v>
      </c>
      <c r="I15" s="116">
        <v>4263</v>
      </c>
      <c r="J15" s="116">
        <v>178370.03359462484</v>
      </c>
      <c r="K15" s="16"/>
      <c r="L15" s="116">
        <v>171951.03359462484</v>
      </c>
      <c r="M15" s="116">
        <v>6419</v>
      </c>
      <c r="N15" s="116">
        <v>178370.03359462484</v>
      </c>
    </row>
    <row r="16" spans="1:16" x14ac:dyDescent="0.35">
      <c r="A16" s="84" t="s">
        <v>162</v>
      </c>
      <c r="B16" s="84">
        <v>1121</v>
      </c>
      <c r="C16" s="84" t="s">
        <v>172</v>
      </c>
      <c r="D16" s="16"/>
      <c r="E16" s="116">
        <v>30263</v>
      </c>
      <c r="F16" s="116">
        <v>140028.27234181672</v>
      </c>
      <c r="G16" s="116">
        <v>2878</v>
      </c>
      <c r="H16" s="116">
        <v>0</v>
      </c>
      <c r="I16" s="116">
        <v>5216</v>
      </c>
      <c r="J16" s="116">
        <v>178385.27234181672</v>
      </c>
      <c r="K16" s="16"/>
      <c r="L16" s="116">
        <v>173169.27234181672</v>
      </c>
      <c r="M16" s="116">
        <v>5216</v>
      </c>
      <c r="N16" s="116">
        <v>178385.27234181672</v>
      </c>
    </row>
    <row r="17" spans="1:14" x14ac:dyDescent="0.35">
      <c r="A17" s="84" t="s">
        <v>162</v>
      </c>
      <c r="B17" s="84">
        <v>1122</v>
      </c>
      <c r="C17" s="84" t="s">
        <v>173</v>
      </c>
      <c r="D17" s="16"/>
      <c r="E17" s="116">
        <v>14410</v>
      </c>
      <c r="F17" s="116">
        <v>30197.673306772907</v>
      </c>
      <c r="G17" s="116">
        <v>113938</v>
      </c>
      <c r="H17" s="116">
        <v>7243</v>
      </c>
      <c r="I17" s="116">
        <v>474</v>
      </c>
      <c r="J17" s="116">
        <v>166262.67330677289</v>
      </c>
      <c r="K17" s="16"/>
      <c r="L17" s="116">
        <v>158545.67330677289</v>
      </c>
      <c r="M17" s="116">
        <v>7717</v>
      </c>
      <c r="N17" s="116">
        <v>166262.67330677289</v>
      </c>
    </row>
    <row r="18" spans="1:14" x14ac:dyDescent="0.35">
      <c r="A18" s="84" t="s">
        <v>162</v>
      </c>
      <c r="B18" s="84">
        <v>1124</v>
      </c>
      <c r="C18" s="84" t="s">
        <v>174</v>
      </c>
      <c r="D18" s="16"/>
      <c r="E18" s="116">
        <v>172433.21647509577</v>
      </c>
      <c r="F18" s="116">
        <v>176212.3297957991</v>
      </c>
      <c r="G18" s="116">
        <v>5100</v>
      </c>
      <c r="H18" s="116">
        <v>1498426.0365946237</v>
      </c>
      <c r="I18" s="116">
        <v>3036</v>
      </c>
      <c r="J18" s="116">
        <v>1855207.5828655185</v>
      </c>
      <c r="K18" s="16"/>
      <c r="L18" s="116">
        <v>353745.54627089488</v>
      </c>
      <c r="M18" s="116">
        <v>1501462.0365946237</v>
      </c>
      <c r="N18" s="116">
        <v>1855207.5828655185</v>
      </c>
    </row>
    <row r="19" spans="1:14" x14ac:dyDescent="0.35">
      <c r="A19" s="84" t="s">
        <v>162</v>
      </c>
      <c r="B19" s="84">
        <v>1127</v>
      </c>
      <c r="C19" s="84" t="s">
        <v>175</v>
      </c>
      <c r="D19" s="16"/>
      <c r="E19" s="116">
        <v>0</v>
      </c>
      <c r="F19" s="116">
        <v>53956.333012776478</v>
      </c>
      <c r="G19" s="116">
        <v>600</v>
      </c>
      <c r="H19" s="116">
        <v>20569</v>
      </c>
      <c r="I19" s="116">
        <v>3799</v>
      </c>
      <c r="J19" s="116">
        <v>78924.333012776478</v>
      </c>
      <c r="K19" s="16"/>
      <c r="L19" s="116">
        <v>54556.333012776478</v>
      </c>
      <c r="M19" s="116">
        <v>24368</v>
      </c>
      <c r="N19" s="116">
        <v>78924.333012776478</v>
      </c>
    </row>
    <row r="20" spans="1:14" x14ac:dyDescent="0.35">
      <c r="A20" s="84" t="s">
        <v>162</v>
      </c>
      <c r="B20" s="84">
        <v>1130</v>
      </c>
      <c r="C20" s="84" t="s">
        <v>176</v>
      </c>
      <c r="D20" s="16"/>
      <c r="E20" s="116">
        <v>24161</v>
      </c>
      <c r="F20" s="116">
        <v>65472.218421052632</v>
      </c>
      <c r="G20" s="116">
        <v>10327</v>
      </c>
      <c r="H20" s="116">
        <v>43302.230286113052</v>
      </c>
      <c r="I20" s="116">
        <v>205</v>
      </c>
      <c r="J20" s="116">
        <v>143467.44870716569</v>
      </c>
      <c r="K20" s="16"/>
      <c r="L20" s="116">
        <v>99960.218421052632</v>
      </c>
      <c r="M20" s="116">
        <v>43507.230286113052</v>
      </c>
      <c r="N20" s="116">
        <v>143467.44870716569</v>
      </c>
    </row>
    <row r="21" spans="1:14" x14ac:dyDescent="0.35">
      <c r="A21" s="84" t="s">
        <v>162</v>
      </c>
      <c r="B21" s="84">
        <v>1133</v>
      </c>
      <c r="C21" s="84" t="s">
        <v>177</v>
      </c>
      <c r="D21" s="16"/>
      <c r="E21" s="116">
        <v>2388</v>
      </c>
      <c r="F21" s="116">
        <v>4473.781578947368</v>
      </c>
      <c r="G21" s="116">
        <v>0</v>
      </c>
      <c r="H21" s="116">
        <v>20164</v>
      </c>
      <c r="I21" s="116">
        <v>4216</v>
      </c>
      <c r="J21" s="116">
        <v>31241.781578947368</v>
      </c>
      <c r="K21" s="16"/>
      <c r="L21" s="116">
        <v>6861.781578947368</v>
      </c>
      <c r="M21" s="116">
        <v>24380</v>
      </c>
      <c r="N21" s="116">
        <v>31241.781578947368</v>
      </c>
    </row>
    <row r="22" spans="1:14" x14ac:dyDescent="0.35">
      <c r="A22" s="84" t="s">
        <v>162</v>
      </c>
      <c r="B22" s="84">
        <v>1134</v>
      </c>
      <c r="C22" s="84" t="s">
        <v>178</v>
      </c>
      <c r="D22" s="16"/>
      <c r="E22" s="116">
        <v>19334.45112781955</v>
      </c>
      <c r="F22" s="116">
        <v>32746.230866009646</v>
      </c>
      <c r="G22" s="116">
        <v>22327</v>
      </c>
      <c r="H22" s="116">
        <v>19566.705899970053</v>
      </c>
      <c r="I22" s="116">
        <v>4166</v>
      </c>
      <c r="J22" s="116">
        <v>98140.387893799256</v>
      </c>
      <c r="K22" s="16"/>
      <c r="L22" s="116">
        <v>74407.681993829203</v>
      </c>
      <c r="M22" s="116">
        <v>23732.705899970053</v>
      </c>
      <c r="N22" s="116">
        <v>98140.387893799256</v>
      </c>
    </row>
    <row r="23" spans="1:14" x14ac:dyDescent="0.35">
      <c r="A23" s="84" t="s">
        <v>162</v>
      </c>
      <c r="B23" s="84">
        <v>1135</v>
      </c>
      <c r="C23" s="84" t="s">
        <v>179</v>
      </c>
      <c r="D23" s="16"/>
      <c r="E23" s="116">
        <v>6841</v>
      </c>
      <c r="F23" s="116">
        <v>23599.988047808765</v>
      </c>
      <c r="G23" s="116">
        <v>0</v>
      </c>
      <c r="H23" s="116">
        <v>0</v>
      </c>
      <c r="I23" s="116">
        <v>1783</v>
      </c>
      <c r="J23" s="116">
        <v>32223.988047808765</v>
      </c>
      <c r="K23" s="16"/>
      <c r="L23" s="116">
        <v>30440.988047808765</v>
      </c>
      <c r="M23" s="116">
        <v>1783</v>
      </c>
      <c r="N23" s="116">
        <v>32223.988047808765</v>
      </c>
    </row>
    <row r="24" spans="1:14" x14ac:dyDescent="0.35">
      <c r="A24" s="84" t="s">
        <v>162</v>
      </c>
      <c r="B24" s="84">
        <v>1144</v>
      </c>
      <c r="C24" s="84" t="s">
        <v>180</v>
      </c>
      <c r="D24" s="16"/>
      <c r="E24" s="116">
        <v>0</v>
      </c>
      <c r="F24" s="116">
        <v>0</v>
      </c>
      <c r="G24" s="116">
        <v>41</v>
      </c>
      <c r="H24" s="116">
        <v>19873.981373690338</v>
      </c>
      <c r="I24" s="116">
        <v>0</v>
      </c>
      <c r="J24" s="116">
        <v>19914.981373690338</v>
      </c>
      <c r="K24" s="16"/>
      <c r="L24" s="116">
        <v>41</v>
      </c>
      <c r="M24" s="116">
        <v>19873.981373690338</v>
      </c>
      <c r="N24" s="116">
        <v>19914.981373690338</v>
      </c>
    </row>
    <row r="25" spans="1:14" x14ac:dyDescent="0.35">
      <c r="A25" s="84" t="s">
        <v>162</v>
      </c>
      <c r="B25" s="84">
        <v>1145</v>
      </c>
      <c r="C25" s="84" t="s">
        <v>181</v>
      </c>
      <c r="D25" s="16"/>
      <c r="E25" s="116">
        <v>0</v>
      </c>
      <c r="F25" s="116">
        <v>5878.0784860557769</v>
      </c>
      <c r="G25" s="116">
        <v>0</v>
      </c>
      <c r="H25" s="116">
        <v>0</v>
      </c>
      <c r="I25" s="116">
        <v>0</v>
      </c>
      <c r="J25" s="116">
        <v>5878.0784860557769</v>
      </c>
      <c r="K25" s="16"/>
      <c r="L25" s="116">
        <v>5878.0784860557769</v>
      </c>
      <c r="M25" s="116">
        <v>0</v>
      </c>
      <c r="N25" s="116">
        <v>5878.0784860557769</v>
      </c>
    </row>
    <row r="26" spans="1:14" x14ac:dyDescent="0.35">
      <c r="A26" s="84" t="s">
        <v>162</v>
      </c>
      <c r="B26" s="84">
        <v>1146</v>
      </c>
      <c r="C26" s="84" t="s">
        <v>182</v>
      </c>
      <c r="D26" s="16"/>
      <c r="E26" s="116">
        <v>11950</v>
      </c>
      <c r="F26" s="116">
        <v>30726.51577957832</v>
      </c>
      <c r="G26" s="116">
        <v>0</v>
      </c>
      <c r="H26" s="116">
        <v>0</v>
      </c>
      <c r="I26" s="116">
        <v>1514</v>
      </c>
      <c r="J26" s="116">
        <v>44190.515779578316</v>
      </c>
      <c r="K26" s="16"/>
      <c r="L26" s="116">
        <v>42676.515779578316</v>
      </c>
      <c r="M26" s="116">
        <v>1514</v>
      </c>
      <c r="N26" s="116">
        <v>44190.515779578316</v>
      </c>
    </row>
    <row r="27" spans="1:14" x14ac:dyDescent="0.35">
      <c r="A27" s="84" t="s">
        <v>162</v>
      </c>
      <c r="B27" s="84">
        <v>1149</v>
      </c>
      <c r="C27" s="84" t="s">
        <v>183</v>
      </c>
      <c r="D27" s="16"/>
      <c r="E27" s="116">
        <v>32011</v>
      </c>
      <c r="F27" s="116">
        <v>149891.00206612228</v>
      </c>
      <c r="G27" s="116">
        <v>16716</v>
      </c>
      <c r="H27" s="116">
        <v>119010.80219224283</v>
      </c>
      <c r="I27" s="116">
        <v>2872</v>
      </c>
      <c r="J27" s="116">
        <v>320500.80425836513</v>
      </c>
      <c r="K27" s="16"/>
      <c r="L27" s="116">
        <v>198618.00206612228</v>
      </c>
      <c r="M27" s="116">
        <v>121882.80219224283</v>
      </c>
      <c r="N27" s="116">
        <v>320500.80425836513</v>
      </c>
    </row>
    <row r="28" spans="1:14" x14ac:dyDescent="0.35">
      <c r="A28" s="132" t="s">
        <v>162</v>
      </c>
      <c r="B28" s="132">
        <v>1160</v>
      </c>
      <c r="C28" s="132" t="s">
        <v>184</v>
      </c>
      <c r="D28" s="16"/>
      <c r="E28" s="116">
        <v>4603</v>
      </c>
      <c r="F28" s="116">
        <v>34065.565737051787</v>
      </c>
      <c r="G28" s="116">
        <v>23</v>
      </c>
      <c r="H28" s="116">
        <v>2007</v>
      </c>
      <c r="I28" s="116">
        <v>0</v>
      </c>
      <c r="J28" s="116">
        <v>40698.565737051787</v>
      </c>
      <c r="K28" s="16"/>
      <c r="L28" s="116">
        <v>38691.565737051787</v>
      </c>
      <c r="M28" s="116">
        <v>2007</v>
      </c>
      <c r="N28" s="116">
        <v>40698.565737051787</v>
      </c>
    </row>
    <row r="29" spans="1:14" x14ac:dyDescent="0.35">
      <c r="A29" s="133" t="s">
        <v>162</v>
      </c>
      <c r="B29" s="131">
        <v>1151</v>
      </c>
      <c r="C29" s="134" t="s">
        <v>185</v>
      </c>
      <c r="D29" s="16"/>
      <c r="E29" s="116">
        <v>0</v>
      </c>
      <c r="F29" s="116">
        <v>987</v>
      </c>
      <c r="G29" s="116">
        <v>0</v>
      </c>
      <c r="H29" s="116">
        <v>18670</v>
      </c>
      <c r="I29" s="116">
        <v>0</v>
      </c>
      <c r="J29" s="116">
        <v>19657</v>
      </c>
      <c r="K29" s="16"/>
      <c r="L29" s="116">
        <v>987</v>
      </c>
      <c r="M29" s="116">
        <v>18670</v>
      </c>
      <c r="N29" s="116">
        <v>19657</v>
      </c>
    </row>
    <row r="30" spans="1:14" x14ac:dyDescent="0.35">
      <c r="A30" s="135" t="s">
        <v>186</v>
      </c>
      <c r="B30" s="136"/>
      <c r="C30" s="137"/>
      <c r="D30" s="16"/>
      <c r="E30" s="149">
        <v>1108527.474446188</v>
      </c>
      <c r="F30" s="149">
        <v>4122091.716928008</v>
      </c>
      <c r="G30" s="149">
        <v>671530.13152804645</v>
      </c>
      <c r="H30" s="149">
        <v>3557305.2987937322</v>
      </c>
      <c r="I30" s="149">
        <v>246424.76907819879</v>
      </c>
      <c r="J30" s="149">
        <v>9705879.3907741718</v>
      </c>
      <c r="K30" s="16"/>
      <c r="L30" s="149">
        <v>5902149.3229022408</v>
      </c>
      <c r="M30" s="149">
        <v>3803730.067871931</v>
      </c>
      <c r="N30" s="149">
        <v>9705879.3907741718</v>
      </c>
    </row>
    <row r="31" spans="1:14" x14ac:dyDescent="0.35">
      <c r="A31" s="138"/>
      <c r="B31"/>
      <c r="C31"/>
      <c r="D31" s="16"/>
      <c r="E31" s="148"/>
      <c r="F31" s="148"/>
      <c r="G31" s="148"/>
      <c r="H31" s="148"/>
      <c r="I31" s="148"/>
      <c r="J31" s="148"/>
      <c r="K31" s="16"/>
      <c r="L31" s="148"/>
      <c r="M31" s="148"/>
      <c r="N31" s="148"/>
    </row>
    <row r="32" spans="1:14" x14ac:dyDescent="0.35">
      <c r="A32" s="84" t="s">
        <v>187</v>
      </c>
      <c r="B32" s="84">
        <v>1505</v>
      </c>
      <c r="C32" s="84" t="s">
        <v>188</v>
      </c>
      <c r="D32" s="16"/>
      <c r="E32" s="116">
        <v>55704.923233162539</v>
      </c>
      <c r="F32" s="116">
        <v>193791.38313715538</v>
      </c>
      <c r="G32" s="116">
        <v>42829.563777139207</v>
      </c>
      <c r="H32" s="116">
        <v>178708.96343198812</v>
      </c>
      <c r="I32" s="116">
        <v>3646</v>
      </c>
      <c r="J32" s="116">
        <v>474680.83357944526</v>
      </c>
      <c r="K32" s="16"/>
      <c r="L32" s="116">
        <v>292325.87014745711</v>
      </c>
      <c r="M32" s="116">
        <v>182354.96343198812</v>
      </c>
      <c r="N32" s="116">
        <v>474680.83357944526</v>
      </c>
    </row>
    <row r="33" spans="1:15" x14ac:dyDescent="0.35">
      <c r="A33" s="139" t="s">
        <v>187</v>
      </c>
      <c r="B33" s="84">
        <v>1506</v>
      </c>
      <c r="C33" s="84" t="s">
        <v>189</v>
      </c>
      <c r="D33" s="16"/>
      <c r="E33" s="116">
        <v>113189.06408916754</v>
      </c>
      <c r="F33" s="116">
        <v>211591.07721903548</v>
      </c>
      <c r="G33" s="116">
        <v>94397</v>
      </c>
      <c r="H33" s="116">
        <v>43925.408237358919</v>
      </c>
      <c r="I33" s="116">
        <v>11569</v>
      </c>
      <c r="J33" s="116">
        <v>474671.54954556189</v>
      </c>
      <c r="K33" s="16"/>
      <c r="L33" s="116">
        <v>419177.14130820299</v>
      </c>
      <c r="M33" s="116">
        <v>55494.408237358919</v>
      </c>
      <c r="N33" s="116">
        <v>474671.54954556189</v>
      </c>
    </row>
    <row r="34" spans="1:15" x14ac:dyDescent="0.35">
      <c r="A34" s="139" t="s">
        <v>187</v>
      </c>
      <c r="B34" s="84">
        <v>1508</v>
      </c>
      <c r="C34" s="84" t="s">
        <v>190</v>
      </c>
      <c r="D34" s="16"/>
      <c r="E34" s="116">
        <v>221103.40909090909</v>
      </c>
      <c r="F34" s="116">
        <v>484098.53593732917</v>
      </c>
      <c r="G34" s="116">
        <v>105344.66879523202</v>
      </c>
      <c r="H34" s="116">
        <v>237786.07658744048</v>
      </c>
      <c r="I34" s="116">
        <v>85711.521482498298</v>
      </c>
      <c r="J34" s="116">
        <v>1134044.211893409</v>
      </c>
      <c r="K34" s="16"/>
      <c r="L34" s="116">
        <v>810546.61382347031</v>
      </c>
      <c r="M34" s="116">
        <v>323497.59806993877</v>
      </c>
      <c r="N34" s="116">
        <v>1134044.211893409</v>
      </c>
    </row>
    <row r="35" spans="1:15" x14ac:dyDescent="0.35">
      <c r="A35" s="139" t="s">
        <v>187</v>
      </c>
      <c r="B35" s="84">
        <v>1511</v>
      </c>
      <c r="C35" s="84" t="s">
        <v>191</v>
      </c>
      <c r="D35" s="16"/>
      <c r="E35" s="116">
        <v>0</v>
      </c>
      <c r="F35" s="116">
        <v>15982.747126436781</v>
      </c>
      <c r="G35" s="116">
        <v>786</v>
      </c>
      <c r="H35" s="116">
        <v>5323.5006745362571</v>
      </c>
      <c r="I35" s="116">
        <v>0</v>
      </c>
      <c r="J35" s="116">
        <v>22092.24780097304</v>
      </c>
      <c r="K35" s="16"/>
      <c r="L35" s="116">
        <v>16768.747126436781</v>
      </c>
      <c r="M35" s="116">
        <v>5323.5006745362571</v>
      </c>
      <c r="N35" s="116">
        <v>22092.24780097304</v>
      </c>
    </row>
    <row r="36" spans="1:15" x14ac:dyDescent="0.35">
      <c r="A36" s="139" t="s">
        <v>187</v>
      </c>
      <c r="B36" s="84">
        <v>1514</v>
      </c>
      <c r="C36" s="84" t="s">
        <v>192</v>
      </c>
      <c r="D36" s="16"/>
      <c r="E36" s="116">
        <v>0</v>
      </c>
      <c r="F36" s="116">
        <v>5673.0957854406133</v>
      </c>
      <c r="G36" s="116">
        <v>0</v>
      </c>
      <c r="H36" s="116">
        <v>0</v>
      </c>
      <c r="I36" s="116">
        <v>81</v>
      </c>
      <c r="J36" s="116">
        <v>5754.0957854406133</v>
      </c>
      <c r="K36" s="16"/>
      <c r="L36" s="116">
        <v>5673.0957854406133</v>
      </c>
      <c r="M36" s="116">
        <v>81</v>
      </c>
      <c r="N36" s="116">
        <v>5754.0957854406133</v>
      </c>
    </row>
    <row r="37" spans="1:15" x14ac:dyDescent="0.35">
      <c r="A37" s="139" t="s">
        <v>187</v>
      </c>
      <c r="B37" s="84">
        <v>1515</v>
      </c>
      <c r="C37" s="84" t="s">
        <v>193</v>
      </c>
      <c r="D37" s="16"/>
      <c r="E37" s="116">
        <v>25148.363295880146</v>
      </c>
      <c r="F37" s="116">
        <v>15321.268199233717</v>
      </c>
      <c r="G37" s="116">
        <v>243</v>
      </c>
      <c r="H37" s="116">
        <v>701825</v>
      </c>
      <c r="I37" s="116">
        <v>9609.0967741935492</v>
      </c>
      <c r="J37" s="116">
        <v>752146.72826930741</v>
      </c>
      <c r="K37" s="16"/>
      <c r="L37" s="116">
        <v>40712.631495113863</v>
      </c>
      <c r="M37" s="116">
        <v>711434.09677419357</v>
      </c>
      <c r="N37" s="116">
        <v>752146.72826930741</v>
      </c>
    </row>
    <row r="38" spans="1:15" s="65" customFormat="1" x14ac:dyDescent="0.35">
      <c r="A38" s="139" t="s">
        <v>187</v>
      </c>
      <c r="B38" s="84">
        <v>1516</v>
      </c>
      <c r="C38" s="84" t="s">
        <v>194</v>
      </c>
      <c r="D38" s="16"/>
      <c r="E38" s="116">
        <v>36910</v>
      </c>
      <c r="F38" s="116">
        <v>44670.356043752319</v>
      </c>
      <c r="G38" s="116">
        <v>101</v>
      </c>
      <c r="H38" s="116">
        <v>3545</v>
      </c>
      <c r="I38" s="116">
        <v>18131.440993788819</v>
      </c>
      <c r="J38" s="116">
        <v>103357.79703754114</v>
      </c>
      <c r="K38" s="16"/>
      <c r="L38" s="116">
        <v>81681.356043752312</v>
      </c>
      <c r="M38" s="116">
        <v>21676.440993788819</v>
      </c>
      <c r="N38" s="116">
        <v>103357.79703754114</v>
      </c>
      <c r="O38" s="108"/>
    </row>
    <row r="39" spans="1:15" x14ac:dyDescent="0.35">
      <c r="A39" s="139" t="s">
        <v>187</v>
      </c>
      <c r="B39" s="84">
        <v>1517</v>
      </c>
      <c r="C39" s="84" t="s">
        <v>195</v>
      </c>
      <c r="D39" s="16"/>
      <c r="E39" s="116">
        <v>229</v>
      </c>
      <c r="F39" s="116">
        <v>12009.383141762453</v>
      </c>
      <c r="G39" s="116">
        <v>1943</v>
      </c>
      <c r="H39" s="116">
        <v>453</v>
      </c>
      <c r="I39" s="116">
        <v>24</v>
      </c>
      <c r="J39" s="116">
        <v>14658.383141762453</v>
      </c>
      <c r="K39" s="16"/>
      <c r="L39" s="116">
        <v>14181.383141762453</v>
      </c>
      <c r="M39" s="116">
        <v>477</v>
      </c>
      <c r="N39" s="116">
        <v>14658.383141762453</v>
      </c>
    </row>
    <row r="40" spans="1:15" x14ac:dyDescent="0.35">
      <c r="A40" s="139" t="s">
        <v>187</v>
      </c>
      <c r="B40" s="84">
        <v>1520</v>
      </c>
      <c r="C40" s="84" t="s">
        <v>196</v>
      </c>
      <c r="D40" s="16"/>
      <c r="E40" s="116">
        <v>48094</v>
      </c>
      <c r="F40" s="116">
        <v>26950.689655172413</v>
      </c>
      <c r="G40" s="116">
        <v>17144.199999999997</v>
      </c>
      <c r="H40" s="116">
        <v>798</v>
      </c>
      <c r="I40" s="116">
        <v>39</v>
      </c>
      <c r="J40" s="116">
        <v>93025.889655172403</v>
      </c>
      <c r="K40" s="16"/>
      <c r="L40" s="116">
        <v>92188.889655172417</v>
      </c>
      <c r="M40" s="116">
        <v>837</v>
      </c>
      <c r="N40" s="116">
        <v>93025.889655172417</v>
      </c>
    </row>
    <row r="41" spans="1:15" x14ac:dyDescent="0.35">
      <c r="A41" s="139" t="s">
        <v>187</v>
      </c>
      <c r="B41" s="84">
        <v>1525</v>
      </c>
      <c r="C41" s="84" t="s">
        <v>197</v>
      </c>
      <c r="D41" s="16"/>
      <c r="E41" s="116">
        <v>113111</v>
      </c>
      <c r="F41" s="116">
        <v>28910.229885057473</v>
      </c>
      <c r="G41" s="116">
        <v>19134</v>
      </c>
      <c r="H41" s="116">
        <v>42469.500674536255</v>
      </c>
      <c r="I41" s="116">
        <v>36774.434934797529</v>
      </c>
      <c r="J41" s="116">
        <v>240399.16549439126</v>
      </c>
      <c r="K41" s="16"/>
      <c r="L41" s="116">
        <v>161155.22988505749</v>
      </c>
      <c r="M41" s="116">
        <v>79243.935609333785</v>
      </c>
      <c r="N41" s="116">
        <v>240399.16549439129</v>
      </c>
    </row>
    <row r="42" spans="1:15" x14ac:dyDescent="0.35">
      <c r="A42" s="139" t="s">
        <v>187</v>
      </c>
      <c r="B42" s="84">
        <v>1528</v>
      </c>
      <c r="C42" s="84" t="s">
        <v>198</v>
      </c>
      <c r="D42" s="16"/>
      <c r="E42" s="116">
        <v>3111</v>
      </c>
      <c r="F42" s="116">
        <v>21230.421455938696</v>
      </c>
      <c r="G42" s="116">
        <v>2129.6913580246915</v>
      </c>
      <c r="H42" s="116">
        <v>3161.5720067453622</v>
      </c>
      <c r="I42" s="116">
        <v>65</v>
      </c>
      <c r="J42" s="116">
        <v>29697.68482070875</v>
      </c>
      <c r="K42" s="16"/>
      <c r="L42" s="116">
        <v>26471.112813963387</v>
      </c>
      <c r="M42" s="116">
        <v>3226.5720067453622</v>
      </c>
      <c r="N42" s="116">
        <v>29697.68482070875</v>
      </c>
    </row>
    <row r="43" spans="1:15" x14ac:dyDescent="0.35">
      <c r="A43" s="139" t="s">
        <v>187</v>
      </c>
      <c r="B43" s="84">
        <v>1532</v>
      </c>
      <c r="C43" s="84" t="s">
        <v>199</v>
      </c>
      <c r="D43" s="16"/>
      <c r="E43" s="116">
        <v>7614</v>
      </c>
      <c r="F43" s="116">
        <v>32472.967418621822</v>
      </c>
      <c r="G43" s="116">
        <v>32935.690140845072</v>
      </c>
      <c r="H43" s="116">
        <v>5084</v>
      </c>
      <c r="I43" s="116">
        <v>8544</v>
      </c>
      <c r="J43" s="116">
        <v>86650.657559466898</v>
      </c>
      <c r="K43" s="16"/>
      <c r="L43" s="116">
        <v>73022.657559466898</v>
      </c>
      <c r="M43" s="116">
        <v>13628</v>
      </c>
      <c r="N43" s="116">
        <v>86650.657559466898</v>
      </c>
    </row>
    <row r="44" spans="1:15" x14ac:dyDescent="0.35">
      <c r="A44" s="139" t="s">
        <v>187</v>
      </c>
      <c r="B44" s="84">
        <v>1535</v>
      </c>
      <c r="C44" s="84" t="s">
        <v>200</v>
      </c>
      <c r="D44" s="16"/>
      <c r="E44" s="116">
        <v>12341</v>
      </c>
      <c r="F44" s="116">
        <v>15814.252070201459</v>
      </c>
      <c r="G44" s="116">
        <v>0</v>
      </c>
      <c r="H44" s="116">
        <v>132</v>
      </c>
      <c r="I44" s="116">
        <v>1176</v>
      </c>
      <c r="J44" s="116">
        <v>29463.252070201459</v>
      </c>
      <c r="K44" s="16"/>
      <c r="L44" s="116">
        <v>28155.252070201459</v>
      </c>
      <c r="M44" s="116">
        <v>1308</v>
      </c>
      <c r="N44" s="116">
        <v>29463.252070201459</v>
      </c>
    </row>
    <row r="45" spans="1:15" s="65" customFormat="1" x14ac:dyDescent="0.35">
      <c r="A45" s="139" t="s">
        <v>187</v>
      </c>
      <c r="B45" s="84">
        <v>1539</v>
      </c>
      <c r="C45" s="84" t="s">
        <v>201</v>
      </c>
      <c r="D45" s="32"/>
      <c r="E45" s="116">
        <v>38814</v>
      </c>
      <c r="F45" s="116">
        <v>56201.613026819919</v>
      </c>
      <c r="G45" s="116">
        <v>12248</v>
      </c>
      <c r="H45" s="116">
        <v>21131</v>
      </c>
      <c r="I45" s="116">
        <v>6230</v>
      </c>
      <c r="J45" s="116">
        <v>134624.61302681992</v>
      </c>
      <c r="K45" s="32"/>
      <c r="L45" s="116">
        <v>107263.61302681992</v>
      </c>
      <c r="M45" s="116">
        <v>27361</v>
      </c>
      <c r="N45" s="116">
        <v>134624.61302681992</v>
      </c>
      <c r="O45" s="108"/>
    </row>
    <row r="46" spans="1:15" s="65" customFormat="1" x14ac:dyDescent="0.35">
      <c r="A46" s="139" t="s">
        <v>187</v>
      </c>
      <c r="B46" s="84">
        <v>1547</v>
      </c>
      <c r="C46" s="84" t="s">
        <v>202</v>
      </c>
      <c r="D46" s="32"/>
      <c r="E46" s="116">
        <v>1675</v>
      </c>
      <c r="F46" s="116">
        <v>15246.785440613028</v>
      </c>
      <c r="G46" s="116">
        <v>0</v>
      </c>
      <c r="H46" s="116">
        <v>13271.5840893231</v>
      </c>
      <c r="I46" s="116">
        <v>0</v>
      </c>
      <c r="J46" s="116">
        <v>30193.369529936128</v>
      </c>
      <c r="K46" s="32"/>
      <c r="L46" s="116">
        <v>16921.785440613028</v>
      </c>
      <c r="M46" s="116">
        <v>13271.5840893231</v>
      </c>
      <c r="N46" s="116">
        <v>30193.369529936128</v>
      </c>
      <c r="O46" s="108"/>
    </row>
    <row r="47" spans="1:15" x14ac:dyDescent="0.35">
      <c r="A47" s="139" t="s">
        <v>187</v>
      </c>
      <c r="B47" s="84">
        <v>1554</v>
      </c>
      <c r="C47" s="84" t="s">
        <v>203</v>
      </c>
      <c r="D47" s="16"/>
      <c r="E47" s="116">
        <v>8537</v>
      </c>
      <c r="F47" s="116">
        <v>13621.36398467433</v>
      </c>
      <c r="G47" s="116">
        <v>2462.2222222222222</v>
      </c>
      <c r="H47" s="116">
        <v>17131.236897274634</v>
      </c>
      <c r="I47" s="116">
        <v>0</v>
      </c>
      <c r="J47" s="116">
        <v>41751.823104171184</v>
      </c>
      <c r="K47" s="16"/>
      <c r="L47" s="116">
        <v>24620.586206896551</v>
      </c>
      <c r="M47" s="116">
        <v>17131.236897274634</v>
      </c>
      <c r="N47" s="116">
        <v>41751.823104171184</v>
      </c>
    </row>
    <row r="48" spans="1:15" x14ac:dyDescent="0.35">
      <c r="A48" s="139" t="s">
        <v>187</v>
      </c>
      <c r="B48" s="84">
        <v>1557</v>
      </c>
      <c r="C48" s="84" t="s">
        <v>204</v>
      </c>
      <c r="D48" s="16"/>
      <c r="E48" s="116">
        <v>11238</v>
      </c>
      <c r="F48" s="116">
        <v>1198</v>
      </c>
      <c r="G48" s="116">
        <v>0</v>
      </c>
      <c r="H48" s="116">
        <v>0</v>
      </c>
      <c r="I48" s="116">
        <v>0</v>
      </c>
      <c r="J48" s="116">
        <v>12436</v>
      </c>
      <c r="K48" s="16"/>
      <c r="L48" s="116">
        <v>12436</v>
      </c>
      <c r="M48" s="116">
        <v>0</v>
      </c>
      <c r="N48" s="116">
        <v>12436</v>
      </c>
    </row>
    <row r="49" spans="1:14" x14ac:dyDescent="0.35">
      <c r="A49" s="139" t="s">
        <v>187</v>
      </c>
      <c r="B49" s="84">
        <v>1560</v>
      </c>
      <c r="C49" s="84" t="s">
        <v>205</v>
      </c>
      <c r="D49" s="16"/>
      <c r="E49" s="116">
        <v>739</v>
      </c>
      <c r="F49" s="116">
        <v>13371.325670498085</v>
      </c>
      <c r="G49" s="116">
        <v>1225</v>
      </c>
      <c r="H49" s="116">
        <v>214</v>
      </c>
      <c r="I49" s="116">
        <v>0</v>
      </c>
      <c r="J49" s="116">
        <v>15549.325670498085</v>
      </c>
      <c r="K49" s="16"/>
      <c r="L49" s="116">
        <v>15335.325670498085</v>
      </c>
      <c r="M49" s="116">
        <v>214</v>
      </c>
      <c r="N49" s="116">
        <v>15549.325670498085</v>
      </c>
    </row>
    <row r="50" spans="1:14" x14ac:dyDescent="0.35">
      <c r="A50" s="139" t="s">
        <v>187</v>
      </c>
      <c r="B50" s="84">
        <v>1563</v>
      </c>
      <c r="C50" s="84" t="s">
        <v>206</v>
      </c>
      <c r="D50" s="16"/>
      <c r="E50" s="116">
        <v>12456</v>
      </c>
      <c r="F50" s="116">
        <v>35329.402298850575</v>
      </c>
      <c r="G50" s="116">
        <v>282</v>
      </c>
      <c r="H50" s="116">
        <v>61123.725463743678</v>
      </c>
      <c r="I50" s="116">
        <v>825</v>
      </c>
      <c r="J50" s="116">
        <v>110016.12776259426</v>
      </c>
      <c r="K50" s="16"/>
      <c r="L50" s="116">
        <v>48067.402298850575</v>
      </c>
      <c r="M50" s="116">
        <v>61948.725463743678</v>
      </c>
      <c r="N50" s="116">
        <v>110016.12776259426</v>
      </c>
    </row>
    <row r="51" spans="1:14" x14ac:dyDescent="0.35">
      <c r="A51" s="139" t="s">
        <v>187</v>
      </c>
      <c r="B51" s="84">
        <v>1566</v>
      </c>
      <c r="C51" s="84" t="s">
        <v>207</v>
      </c>
      <c r="D51" s="16"/>
      <c r="E51" s="116">
        <v>11918.325301204819</v>
      </c>
      <c r="F51" s="116">
        <v>25266.689655172413</v>
      </c>
      <c r="G51" s="116">
        <v>3294.9629629629626</v>
      </c>
      <c r="H51" s="116">
        <v>0</v>
      </c>
      <c r="I51" s="116">
        <v>0</v>
      </c>
      <c r="J51" s="116">
        <v>40479.977919340192</v>
      </c>
      <c r="K51" s="16"/>
      <c r="L51" s="116">
        <v>40479.977919340192</v>
      </c>
      <c r="M51" s="116">
        <v>0</v>
      </c>
      <c r="N51" s="116">
        <v>40479.977919340192</v>
      </c>
    </row>
    <row r="52" spans="1:14" x14ac:dyDescent="0.35">
      <c r="A52" s="139" t="s">
        <v>187</v>
      </c>
      <c r="B52" s="84">
        <v>1573</v>
      </c>
      <c r="C52" s="84" t="s">
        <v>208</v>
      </c>
      <c r="D52" s="16"/>
      <c r="E52" s="116">
        <v>1032</v>
      </c>
      <c r="F52" s="116">
        <v>6392.1340996168583</v>
      </c>
      <c r="G52" s="116">
        <v>452</v>
      </c>
      <c r="H52" s="116">
        <v>6345.9586702605575</v>
      </c>
      <c r="I52" s="116">
        <v>698</v>
      </c>
      <c r="J52" s="116">
        <v>14920.092769877416</v>
      </c>
      <c r="K52" s="16"/>
      <c r="L52" s="116">
        <v>7876.1340996168583</v>
      </c>
      <c r="M52" s="116">
        <v>7043.9586702605575</v>
      </c>
      <c r="N52" s="116">
        <v>14920.092769877416</v>
      </c>
    </row>
    <row r="53" spans="1:14" x14ac:dyDescent="0.35">
      <c r="A53" s="139" t="s">
        <v>187</v>
      </c>
      <c r="B53" s="84">
        <v>1576</v>
      </c>
      <c r="C53" s="84" t="s">
        <v>209</v>
      </c>
      <c r="D53" s="16"/>
      <c r="E53" s="116">
        <v>2040</v>
      </c>
      <c r="F53" s="116">
        <v>23015.072796934866</v>
      </c>
      <c r="G53" s="116">
        <v>1381</v>
      </c>
      <c r="H53" s="116">
        <v>9518.9380053908353</v>
      </c>
      <c r="I53" s="116">
        <v>4213</v>
      </c>
      <c r="J53" s="116">
        <v>40168.010802325705</v>
      </c>
      <c r="K53" s="16"/>
      <c r="L53" s="116">
        <v>26436.072796934866</v>
      </c>
      <c r="M53" s="116">
        <v>13731.938005390835</v>
      </c>
      <c r="N53" s="116">
        <v>40168.010802325705</v>
      </c>
    </row>
    <row r="54" spans="1:14" x14ac:dyDescent="0.35">
      <c r="A54" s="139" t="s">
        <v>187</v>
      </c>
      <c r="B54" s="84">
        <v>1577</v>
      </c>
      <c r="C54" s="84" t="s">
        <v>210</v>
      </c>
      <c r="D54" s="16"/>
      <c r="E54" s="116">
        <v>188</v>
      </c>
      <c r="F54" s="116">
        <v>88637.670713332482</v>
      </c>
      <c r="G54" s="116">
        <v>4863.4444444444443</v>
      </c>
      <c r="H54" s="116">
        <v>53267.866779089374</v>
      </c>
      <c r="I54" s="116">
        <v>566</v>
      </c>
      <c r="J54" s="116">
        <v>147522.9819368663</v>
      </c>
      <c r="K54" s="16"/>
      <c r="L54" s="116">
        <v>93689.11515777692</v>
      </c>
      <c r="M54" s="116">
        <v>53833.866779089374</v>
      </c>
      <c r="N54" s="116">
        <v>147522.9819368663</v>
      </c>
    </row>
    <row r="55" spans="1:14" x14ac:dyDescent="0.35">
      <c r="A55" s="139" t="s">
        <v>187</v>
      </c>
      <c r="B55" s="84">
        <v>1578</v>
      </c>
      <c r="C55" s="84" t="s">
        <v>211</v>
      </c>
      <c r="D55" s="16"/>
      <c r="E55" s="116">
        <v>16293</v>
      </c>
      <c r="F55" s="116">
        <v>14497.306513409962</v>
      </c>
      <c r="G55" s="116">
        <v>1111</v>
      </c>
      <c r="H55" s="116">
        <v>4215.4293423271502</v>
      </c>
      <c r="I55" s="116">
        <v>2786.9468085106382</v>
      </c>
      <c r="J55" s="116">
        <v>38903.682664247754</v>
      </c>
      <c r="K55" s="16"/>
      <c r="L55" s="116">
        <v>31901.30651340996</v>
      </c>
      <c r="M55" s="116">
        <v>7002.3761508377884</v>
      </c>
      <c r="N55" s="116">
        <v>38903.682664247746</v>
      </c>
    </row>
    <row r="56" spans="1:14" x14ac:dyDescent="0.35">
      <c r="A56" s="139" t="s">
        <v>187</v>
      </c>
      <c r="B56" s="84">
        <v>1579</v>
      </c>
      <c r="C56" s="84" t="s">
        <v>212</v>
      </c>
      <c r="D56" s="16"/>
      <c r="E56" s="116">
        <v>11339</v>
      </c>
      <c r="F56" s="116">
        <v>44529.436781609198</v>
      </c>
      <c r="G56" s="116">
        <v>1318</v>
      </c>
      <c r="H56" s="116">
        <v>19917.855547801813</v>
      </c>
      <c r="I56" s="116">
        <v>30052</v>
      </c>
      <c r="J56" s="116">
        <v>107156.29232941101</v>
      </c>
      <c r="K56" s="16"/>
      <c r="L56" s="116">
        <v>57186.436781609198</v>
      </c>
      <c r="M56" s="116">
        <v>49969.85554780181</v>
      </c>
      <c r="N56" s="116">
        <v>107156.29232941101</v>
      </c>
    </row>
    <row r="57" spans="1:14" x14ac:dyDescent="0.35">
      <c r="A57" s="139" t="s">
        <v>187</v>
      </c>
      <c r="B57" s="84">
        <v>1580</v>
      </c>
      <c r="C57" s="84" t="s">
        <v>213</v>
      </c>
      <c r="D57" s="16"/>
      <c r="E57" s="116">
        <v>6469</v>
      </c>
      <c r="F57" s="116">
        <v>52238.629437683878</v>
      </c>
      <c r="G57" s="116">
        <v>763</v>
      </c>
      <c r="H57" s="116">
        <v>5720.4293423271502</v>
      </c>
      <c r="I57" s="116">
        <v>0</v>
      </c>
      <c r="J57" s="116">
        <v>65191.05878001103</v>
      </c>
      <c r="K57" s="16"/>
      <c r="L57" s="116">
        <v>59470.629437683878</v>
      </c>
      <c r="M57" s="116">
        <v>5720.4293423271502</v>
      </c>
      <c r="N57" s="116">
        <v>65191.05878001103</v>
      </c>
    </row>
    <row r="58" spans="1:14" x14ac:dyDescent="0.35">
      <c r="A58" s="139" t="s">
        <v>187</v>
      </c>
      <c r="B58" s="84">
        <v>1531</v>
      </c>
      <c r="C58" s="84" t="s">
        <v>214</v>
      </c>
      <c r="D58" s="16"/>
      <c r="E58" s="116">
        <v>4728</v>
      </c>
      <c r="F58" s="116">
        <v>5520</v>
      </c>
      <c r="G58" s="116">
        <v>377</v>
      </c>
      <c r="H58" s="116">
        <v>41268</v>
      </c>
      <c r="I58" s="116">
        <v>38</v>
      </c>
      <c r="J58" s="116">
        <v>51931</v>
      </c>
      <c r="K58" s="16"/>
      <c r="L58" s="116">
        <v>10625</v>
      </c>
      <c r="M58" s="116">
        <v>41306</v>
      </c>
      <c r="N58" s="116">
        <v>51931</v>
      </c>
    </row>
    <row r="59" spans="1:14" x14ac:dyDescent="0.35">
      <c r="A59" s="135" t="s">
        <v>215</v>
      </c>
      <c r="B59" s="136"/>
      <c r="C59" s="137"/>
      <c r="D59" s="16"/>
      <c r="E59" s="149">
        <v>764022.08501032414</v>
      </c>
      <c r="F59" s="149">
        <v>1503581.8374943533</v>
      </c>
      <c r="G59" s="149">
        <v>346765.44370087067</v>
      </c>
      <c r="H59" s="149">
        <v>1476338.0457501439</v>
      </c>
      <c r="I59" s="149">
        <v>220779.44099378883</v>
      </c>
      <c r="J59" s="149">
        <v>4311486.8529494805</v>
      </c>
      <c r="K59" s="16"/>
      <c r="L59" s="149">
        <v>2614369.3662055479</v>
      </c>
      <c r="M59" s="149">
        <v>1697117.4867439328</v>
      </c>
      <c r="N59" s="149">
        <v>4311486.8529494805</v>
      </c>
    </row>
    <row r="60" spans="1:14" x14ac:dyDescent="0.35">
      <c r="D60" s="16"/>
      <c r="E60" s="148"/>
      <c r="F60" s="148"/>
      <c r="G60" s="148"/>
      <c r="H60" s="148"/>
      <c r="I60" s="148"/>
      <c r="J60" s="148"/>
      <c r="K60" s="16"/>
      <c r="L60" s="148"/>
      <c r="M60" s="148"/>
      <c r="N60" s="148"/>
    </row>
    <row r="61" spans="1:14" x14ac:dyDescent="0.35">
      <c r="A61" s="139" t="s">
        <v>216</v>
      </c>
      <c r="B61" s="84">
        <v>1804</v>
      </c>
      <c r="C61" s="84" t="s">
        <v>217</v>
      </c>
      <c r="D61" s="16"/>
      <c r="E61" s="116">
        <v>223782.88507882995</v>
      </c>
      <c r="F61" s="116">
        <v>624864.63681413268</v>
      </c>
      <c r="G61" s="116">
        <v>216017.29846153848</v>
      </c>
      <c r="H61" s="116">
        <v>1185948.7188990163</v>
      </c>
      <c r="I61" s="116">
        <v>27570.365853658535</v>
      </c>
      <c r="J61" s="116">
        <v>2278183.9051071755</v>
      </c>
      <c r="K61" s="16"/>
      <c r="L61" s="116">
        <v>1064664.8203545013</v>
      </c>
      <c r="M61" s="116">
        <v>1213519.0847526749</v>
      </c>
      <c r="N61" s="116">
        <v>2278183.9051071759</v>
      </c>
    </row>
    <row r="62" spans="1:14" x14ac:dyDescent="0.35">
      <c r="A62" s="139" t="s">
        <v>216</v>
      </c>
      <c r="B62" s="84">
        <v>1806</v>
      </c>
      <c r="C62" s="84" t="s">
        <v>218</v>
      </c>
      <c r="D62" s="16"/>
      <c r="E62" s="116">
        <v>125670.00383141762</v>
      </c>
      <c r="F62" s="116">
        <v>186626.92847977154</v>
      </c>
      <c r="G62" s="116">
        <v>28812</v>
      </c>
      <c r="H62" s="116">
        <v>61566.20555946997</v>
      </c>
      <c r="I62" s="116">
        <v>8993</v>
      </c>
      <c r="J62" s="116">
        <v>411668.13787065912</v>
      </c>
      <c r="K62" s="16"/>
      <c r="L62" s="116">
        <v>341108.93231118913</v>
      </c>
      <c r="M62" s="116">
        <v>70559.205559469963</v>
      </c>
      <c r="N62" s="116">
        <v>411668.13787065912</v>
      </c>
    </row>
    <row r="63" spans="1:14" x14ac:dyDescent="0.35">
      <c r="A63" s="139" t="s">
        <v>216</v>
      </c>
      <c r="B63" s="84">
        <v>1811</v>
      </c>
      <c r="C63" s="84" t="s">
        <v>219</v>
      </c>
      <c r="D63" s="16"/>
      <c r="E63" s="116">
        <v>617</v>
      </c>
      <c r="F63" s="116">
        <v>10333.364686468647</v>
      </c>
      <c r="G63" s="116">
        <v>4</v>
      </c>
      <c r="H63" s="116">
        <v>4643</v>
      </c>
      <c r="I63" s="116">
        <v>3</v>
      </c>
      <c r="J63" s="116">
        <v>15600.364686468647</v>
      </c>
      <c r="K63" s="16"/>
      <c r="L63" s="116">
        <v>10954.364686468647</v>
      </c>
      <c r="M63" s="116">
        <v>4646</v>
      </c>
      <c r="N63" s="116">
        <v>15600.364686468647</v>
      </c>
    </row>
    <row r="64" spans="1:14" x14ac:dyDescent="0.35">
      <c r="A64" s="139" t="s">
        <v>216</v>
      </c>
      <c r="B64" s="84">
        <v>1812</v>
      </c>
      <c r="C64" s="84" t="s">
        <v>220</v>
      </c>
      <c r="D64" s="16"/>
      <c r="E64" s="116">
        <v>5041</v>
      </c>
      <c r="F64" s="116">
        <v>18972.960396039605</v>
      </c>
      <c r="G64" s="116">
        <v>0</v>
      </c>
      <c r="H64" s="116">
        <v>252</v>
      </c>
      <c r="I64" s="116">
        <v>0</v>
      </c>
      <c r="J64" s="116">
        <v>24265.960396039605</v>
      </c>
      <c r="K64" s="16"/>
      <c r="L64" s="116">
        <v>24013.960396039605</v>
      </c>
      <c r="M64" s="116">
        <v>252</v>
      </c>
      <c r="N64" s="116">
        <v>24265.960396039605</v>
      </c>
    </row>
    <row r="65" spans="1:14" x14ac:dyDescent="0.35">
      <c r="A65" s="139" t="s">
        <v>216</v>
      </c>
      <c r="B65" s="84">
        <v>1813</v>
      </c>
      <c r="C65" s="84" t="s">
        <v>221</v>
      </c>
      <c r="D65" s="16"/>
      <c r="E65" s="116">
        <v>16332.878048780487</v>
      </c>
      <c r="F65" s="116">
        <v>96316.048531538559</v>
      </c>
      <c r="G65" s="116">
        <v>3451</v>
      </c>
      <c r="H65" s="116">
        <v>743782.5516916475</v>
      </c>
      <c r="I65" s="116">
        <v>1912</v>
      </c>
      <c r="J65" s="116">
        <v>861794.47827196657</v>
      </c>
      <c r="K65" s="16"/>
      <c r="L65" s="116">
        <v>116099.92658031905</v>
      </c>
      <c r="M65" s="116">
        <v>745694.5516916475</v>
      </c>
      <c r="N65" s="116">
        <v>861794.47827196657</v>
      </c>
    </row>
    <row r="66" spans="1:14" x14ac:dyDescent="0.35">
      <c r="A66" s="139" t="s">
        <v>216</v>
      </c>
      <c r="B66" s="84">
        <v>1815</v>
      </c>
      <c r="C66" s="84" t="s">
        <v>222</v>
      </c>
      <c r="D66" s="16"/>
      <c r="E66" s="116">
        <v>5827</v>
      </c>
      <c r="F66" s="116">
        <v>3739.2400990099009</v>
      </c>
      <c r="G66" s="116">
        <v>4074</v>
      </c>
      <c r="H66" s="116">
        <v>287</v>
      </c>
      <c r="I66" s="116">
        <v>7510</v>
      </c>
      <c r="J66" s="116">
        <v>21437.240099009901</v>
      </c>
      <c r="K66" s="16"/>
      <c r="L66" s="116">
        <v>13640.240099009901</v>
      </c>
      <c r="M66" s="116">
        <v>7797</v>
      </c>
      <c r="N66" s="116">
        <v>21437.240099009901</v>
      </c>
    </row>
    <row r="67" spans="1:14" x14ac:dyDescent="0.35">
      <c r="A67" s="139" t="s">
        <v>216</v>
      </c>
      <c r="B67" s="84">
        <v>1816</v>
      </c>
      <c r="C67" s="84" t="s">
        <v>223</v>
      </c>
      <c r="D67" s="16"/>
      <c r="E67" s="116">
        <v>0</v>
      </c>
      <c r="F67" s="116">
        <v>5171.2400990099013</v>
      </c>
      <c r="G67" s="116">
        <v>42</v>
      </c>
      <c r="H67" s="116">
        <v>0</v>
      </c>
      <c r="I67" s="116">
        <v>0</v>
      </c>
      <c r="J67" s="116">
        <v>5213.2400990099013</v>
      </c>
      <c r="K67" s="16"/>
      <c r="L67" s="116">
        <v>5213.2400990099013</v>
      </c>
      <c r="M67" s="116">
        <v>0</v>
      </c>
      <c r="N67" s="116">
        <v>5213.2400990099013</v>
      </c>
    </row>
    <row r="68" spans="1:14" x14ac:dyDescent="0.35">
      <c r="A68" s="139" t="s">
        <v>216</v>
      </c>
      <c r="B68" s="84">
        <v>1818</v>
      </c>
      <c r="C68" s="84" t="s">
        <v>224</v>
      </c>
      <c r="D68" s="16"/>
      <c r="E68" s="116">
        <v>6</v>
      </c>
      <c r="F68" s="116">
        <v>7805.0077057793351</v>
      </c>
      <c r="G68" s="116">
        <v>0</v>
      </c>
      <c r="H68" s="116">
        <v>79</v>
      </c>
      <c r="I68" s="116">
        <v>0</v>
      </c>
      <c r="J68" s="116">
        <v>7890.0077057793351</v>
      </c>
      <c r="K68" s="16"/>
      <c r="L68" s="116">
        <v>7811.0077057793351</v>
      </c>
      <c r="M68" s="116">
        <v>79</v>
      </c>
      <c r="N68" s="116">
        <v>7890.0077057793351</v>
      </c>
    </row>
    <row r="69" spans="1:14" x14ac:dyDescent="0.35">
      <c r="A69" s="139" t="s">
        <v>216</v>
      </c>
      <c r="B69" s="84">
        <v>1820</v>
      </c>
      <c r="C69" s="84" t="s">
        <v>225</v>
      </c>
      <c r="D69" s="16"/>
      <c r="E69" s="116">
        <v>26738</v>
      </c>
      <c r="F69" s="116">
        <v>63871.325645919838</v>
      </c>
      <c r="G69" s="116">
        <v>3260</v>
      </c>
      <c r="H69" s="116">
        <v>251153.43159269032</v>
      </c>
      <c r="I69" s="116">
        <v>733</v>
      </c>
      <c r="J69" s="116">
        <v>345755.75723861018</v>
      </c>
      <c r="K69" s="16"/>
      <c r="L69" s="116">
        <v>93869.325645919831</v>
      </c>
      <c r="M69" s="116">
        <v>251886.43159269032</v>
      </c>
      <c r="N69" s="116">
        <v>345755.75723861018</v>
      </c>
    </row>
    <row r="70" spans="1:14" x14ac:dyDescent="0.35">
      <c r="A70" s="139" t="s">
        <v>216</v>
      </c>
      <c r="B70" s="84">
        <v>1822</v>
      </c>
      <c r="C70" s="84" t="s">
        <v>226</v>
      </c>
      <c r="D70" s="16"/>
      <c r="E70" s="116">
        <v>39</v>
      </c>
      <c r="F70" s="116">
        <v>0</v>
      </c>
      <c r="G70" s="116">
        <v>256</v>
      </c>
      <c r="H70" s="116">
        <v>0</v>
      </c>
      <c r="I70" s="116">
        <v>0</v>
      </c>
      <c r="J70" s="116">
        <v>295</v>
      </c>
      <c r="K70" s="16"/>
      <c r="L70" s="116">
        <v>295</v>
      </c>
      <c r="M70" s="116">
        <v>0</v>
      </c>
      <c r="N70" s="116">
        <v>295</v>
      </c>
    </row>
    <row r="71" spans="1:14" x14ac:dyDescent="0.35">
      <c r="A71" s="139" t="s">
        <v>216</v>
      </c>
      <c r="B71" s="84">
        <v>1824</v>
      </c>
      <c r="C71" s="84" t="s">
        <v>227</v>
      </c>
      <c r="D71" s="16"/>
      <c r="E71" s="116">
        <v>68477</v>
      </c>
      <c r="F71" s="116">
        <v>44595.023117338002</v>
      </c>
      <c r="G71" s="116">
        <v>35933</v>
      </c>
      <c r="H71" s="116">
        <v>52636.182071578107</v>
      </c>
      <c r="I71" s="116">
        <v>799</v>
      </c>
      <c r="J71" s="116">
        <v>202440.20518891612</v>
      </c>
      <c r="K71" s="16"/>
      <c r="L71" s="116">
        <v>149005.02311733802</v>
      </c>
      <c r="M71" s="116">
        <v>53435.182071578107</v>
      </c>
      <c r="N71" s="116">
        <v>202440.20518891612</v>
      </c>
    </row>
    <row r="72" spans="1:14" x14ac:dyDescent="0.35">
      <c r="A72" s="139" t="s">
        <v>216</v>
      </c>
      <c r="B72" s="84">
        <v>1825</v>
      </c>
      <c r="C72" s="84" t="s">
        <v>228</v>
      </c>
      <c r="D72" s="16"/>
      <c r="E72" s="116">
        <v>0</v>
      </c>
      <c r="F72" s="116">
        <v>15385.324839041281</v>
      </c>
      <c r="G72" s="116">
        <v>1160</v>
      </c>
      <c r="H72" s="116">
        <v>0</v>
      </c>
      <c r="I72" s="116">
        <v>1967</v>
      </c>
      <c r="J72" s="116">
        <v>18512.324839041281</v>
      </c>
      <c r="K72" s="16"/>
      <c r="L72" s="116">
        <v>16545.324839041281</v>
      </c>
      <c r="M72" s="116">
        <v>1967</v>
      </c>
      <c r="N72" s="116">
        <v>18512.324839041281</v>
      </c>
    </row>
    <row r="73" spans="1:14" x14ac:dyDescent="0.35">
      <c r="A73" s="139" t="s">
        <v>216</v>
      </c>
      <c r="B73" s="84">
        <v>1826</v>
      </c>
      <c r="C73" s="84" t="s">
        <v>229</v>
      </c>
      <c r="D73" s="16"/>
      <c r="E73" s="116">
        <v>480</v>
      </c>
      <c r="F73" s="116">
        <v>6520.0668316831689</v>
      </c>
      <c r="G73" s="116">
        <v>0</v>
      </c>
      <c r="H73" s="116">
        <v>4510.6489881367761</v>
      </c>
      <c r="I73" s="116">
        <v>0</v>
      </c>
      <c r="J73" s="116">
        <v>11510.715819819945</v>
      </c>
      <c r="K73" s="16"/>
      <c r="L73" s="116">
        <v>7000.0668316831689</v>
      </c>
      <c r="M73" s="116">
        <v>4510.6489881367761</v>
      </c>
      <c r="N73" s="116">
        <v>11510.715819819945</v>
      </c>
    </row>
    <row r="74" spans="1:14" x14ac:dyDescent="0.35">
      <c r="A74" s="139" t="s">
        <v>216</v>
      </c>
      <c r="B74" s="84">
        <v>1827</v>
      </c>
      <c r="C74" s="84" t="s">
        <v>230</v>
      </c>
      <c r="D74" s="16"/>
      <c r="E74" s="116">
        <v>0</v>
      </c>
      <c r="F74" s="116">
        <v>3375</v>
      </c>
      <c r="G74" s="116">
        <v>412</v>
      </c>
      <c r="H74" s="116">
        <v>0</v>
      </c>
      <c r="I74" s="116">
        <v>0</v>
      </c>
      <c r="J74" s="116">
        <v>3787</v>
      </c>
      <c r="K74" s="16"/>
      <c r="L74" s="116">
        <v>3787</v>
      </c>
      <c r="M74" s="116">
        <v>0</v>
      </c>
      <c r="N74" s="116">
        <v>3787</v>
      </c>
    </row>
    <row r="75" spans="1:14" x14ac:dyDescent="0.35">
      <c r="A75" s="139" t="s">
        <v>216</v>
      </c>
      <c r="B75" s="84">
        <v>1828</v>
      </c>
      <c r="C75" s="84" t="s">
        <v>231</v>
      </c>
      <c r="D75" s="16"/>
      <c r="E75" s="116">
        <v>1705</v>
      </c>
      <c r="F75" s="116">
        <v>3618</v>
      </c>
      <c r="G75" s="116">
        <v>2273</v>
      </c>
      <c r="H75" s="116">
        <v>142</v>
      </c>
      <c r="I75" s="116">
        <v>0</v>
      </c>
      <c r="J75" s="116">
        <v>7738</v>
      </c>
      <c r="K75" s="16"/>
      <c r="L75" s="116">
        <v>7596</v>
      </c>
      <c r="M75" s="116">
        <v>142</v>
      </c>
      <c r="N75" s="116">
        <v>7738</v>
      </c>
    </row>
    <row r="76" spans="1:14" x14ac:dyDescent="0.35">
      <c r="A76" s="139" t="s">
        <v>216</v>
      </c>
      <c r="B76" s="84">
        <v>1832</v>
      </c>
      <c r="C76" s="84" t="s">
        <v>232</v>
      </c>
      <c r="D76" s="16"/>
      <c r="E76" s="116">
        <v>4317</v>
      </c>
      <c r="F76" s="116">
        <v>33939.963016940921</v>
      </c>
      <c r="G76" s="116">
        <v>0</v>
      </c>
      <c r="H76" s="116">
        <v>848</v>
      </c>
      <c r="I76" s="116">
        <v>0</v>
      </c>
      <c r="J76" s="116">
        <v>39104.963016940921</v>
      </c>
      <c r="K76" s="16"/>
      <c r="L76" s="116">
        <v>38256.963016940921</v>
      </c>
      <c r="M76" s="116">
        <v>848</v>
      </c>
      <c r="N76" s="116">
        <v>39104.963016940921</v>
      </c>
    </row>
    <row r="77" spans="1:14" x14ac:dyDescent="0.35">
      <c r="A77" s="139" t="s">
        <v>216</v>
      </c>
      <c r="B77" s="84">
        <v>1833</v>
      </c>
      <c r="C77" s="84" t="s">
        <v>233</v>
      </c>
      <c r="D77" s="16"/>
      <c r="E77" s="116">
        <v>102418</v>
      </c>
      <c r="F77" s="116">
        <v>198430.77918888602</v>
      </c>
      <c r="G77" s="116">
        <v>51243</v>
      </c>
      <c r="H77" s="116">
        <v>63904.092901127224</v>
      </c>
      <c r="I77" s="116">
        <v>1388</v>
      </c>
      <c r="J77" s="116">
        <v>417383.87209001329</v>
      </c>
      <c r="K77" s="16"/>
      <c r="L77" s="116">
        <v>352091.77918888605</v>
      </c>
      <c r="M77" s="116">
        <v>65292.092901127224</v>
      </c>
      <c r="N77" s="116">
        <v>417383.87209001329</v>
      </c>
    </row>
    <row r="78" spans="1:14" x14ac:dyDescent="0.35">
      <c r="A78" s="139" t="s">
        <v>216</v>
      </c>
      <c r="B78" s="84">
        <v>1834</v>
      </c>
      <c r="C78" s="84" t="s">
        <v>234</v>
      </c>
      <c r="D78" s="16"/>
      <c r="E78" s="116">
        <v>10861</v>
      </c>
      <c r="F78" s="116">
        <v>12578</v>
      </c>
      <c r="G78" s="116">
        <v>158</v>
      </c>
      <c r="H78" s="116">
        <v>8463</v>
      </c>
      <c r="I78" s="116">
        <v>0</v>
      </c>
      <c r="J78" s="116">
        <v>32060</v>
      </c>
      <c r="K78" s="16"/>
      <c r="L78" s="116">
        <v>23597</v>
      </c>
      <c r="M78" s="116">
        <v>8463</v>
      </c>
      <c r="N78" s="116">
        <v>32060</v>
      </c>
    </row>
    <row r="79" spans="1:14" x14ac:dyDescent="0.35">
      <c r="A79" s="139" t="s">
        <v>216</v>
      </c>
      <c r="B79" s="84">
        <v>1835</v>
      </c>
      <c r="C79" s="84" t="s">
        <v>235</v>
      </c>
      <c r="D79" s="16"/>
      <c r="E79" s="116">
        <v>749</v>
      </c>
      <c r="F79" s="116">
        <v>3630</v>
      </c>
      <c r="G79" s="116">
        <v>0</v>
      </c>
      <c r="H79" s="116">
        <v>0</v>
      </c>
      <c r="I79" s="116">
        <v>9879</v>
      </c>
      <c r="J79" s="116">
        <v>14258</v>
      </c>
      <c r="K79" s="16"/>
      <c r="L79" s="116">
        <v>4379</v>
      </c>
      <c r="M79" s="116">
        <v>9879</v>
      </c>
      <c r="N79" s="116">
        <v>14258</v>
      </c>
    </row>
    <row r="80" spans="1:14" x14ac:dyDescent="0.35">
      <c r="A80" s="139" t="s">
        <v>216</v>
      </c>
      <c r="B80" s="84">
        <v>1836</v>
      </c>
      <c r="C80" s="84" t="s">
        <v>236</v>
      </c>
      <c r="D80" s="16"/>
      <c r="E80" s="116">
        <v>3582</v>
      </c>
      <c r="F80" s="116">
        <v>1057</v>
      </c>
      <c r="G80" s="116">
        <v>0</v>
      </c>
      <c r="H80" s="116">
        <v>2044</v>
      </c>
      <c r="I80" s="116">
        <v>823</v>
      </c>
      <c r="J80" s="116">
        <v>7506</v>
      </c>
      <c r="K80" s="16"/>
      <c r="L80" s="116">
        <v>4639</v>
      </c>
      <c r="M80" s="116">
        <v>2867</v>
      </c>
      <c r="N80" s="116">
        <v>7506</v>
      </c>
    </row>
    <row r="81" spans="1:15" x14ac:dyDescent="0.35">
      <c r="A81" s="139" t="s">
        <v>216</v>
      </c>
      <c r="B81" s="84">
        <v>1837</v>
      </c>
      <c r="C81" s="84" t="s">
        <v>237</v>
      </c>
      <c r="D81" s="16"/>
      <c r="E81" s="116">
        <v>8714</v>
      </c>
      <c r="F81" s="116">
        <v>27777.142739273928</v>
      </c>
      <c r="G81" s="116">
        <v>8</v>
      </c>
      <c r="H81" s="116">
        <v>20184.845433255268</v>
      </c>
      <c r="I81" s="116">
        <v>4252</v>
      </c>
      <c r="J81" s="116">
        <v>60935.988172529193</v>
      </c>
      <c r="K81" s="16"/>
      <c r="L81" s="116">
        <v>36499.142739273928</v>
      </c>
      <c r="M81" s="116">
        <v>24436.845433255268</v>
      </c>
      <c r="N81" s="116">
        <v>60935.988172529193</v>
      </c>
    </row>
    <row r="82" spans="1:15" s="65" customFormat="1" x14ac:dyDescent="0.35">
      <c r="A82" s="139" t="s">
        <v>216</v>
      </c>
      <c r="B82" s="84">
        <v>1838</v>
      </c>
      <c r="C82" s="84" t="s">
        <v>238</v>
      </c>
      <c r="D82" s="16"/>
      <c r="E82" s="116">
        <v>3630</v>
      </c>
      <c r="F82" s="116">
        <v>8240.4801980198026</v>
      </c>
      <c r="G82" s="116">
        <v>3250</v>
      </c>
      <c r="H82" s="116">
        <v>0</v>
      </c>
      <c r="I82" s="116">
        <v>0</v>
      </c>
      <c r="J82" s="116">
        <v>15120.480198019803</v>
      </c>
      <c r="K82" s="16"/>
      <c r="L82" s="116">
        <v>15120.480198019803</v>
      </c>
      <c r="M82" s="116">
        <v>0</v>
      </c>
      <c r="N82" s="116">
        <v>15120.480198019803</v>
      </c>
      <c r="O82" s="108"/>
    </row>
    <row r="83" spans="1:15" x14ac:dyDescent="0.35">
      <c r="A83" s="139" t="s">
        <v>216</v>
      </c>
      <c r="B83" s="84">
        <v>1839</v>
      </c>
      <c r="C83" s="84" t="s">
        <v>239</v>
      </c>
      <c r="D83" s="16"/>
      <c r="E83" s="116">
        <v>236</v>
      </c>
      <c r="F83" s="116">
        <v>12895.191419141915</v>
      </c>
      <c r="G83" s="116">
        <v>0</v>
      </c>
      <c r="H83" s="116">
        <v>25</v>
      </c>
      <c r="I83" s="116">
        <v>70</v>
      </c>
      <c r="J83" s="116">
        <v>13226.191419141915</v>
      </c>
      <c r="K83" s="16"/>
      <c r="L83" s="116">
        <v>13131.191419141915</v>
      </c>
      <c r="M83" s="116">
        <v>95</v>
      </c>
      <c r="N83" s="116">
        <v>13226.191419141915</v>
      </c>
    </row>
    <row r="84" spans="1:15" s="65" customFormat="1" x14ac:dyDescent="0.35">
      <c r="A84" s="139" t="s">
        <v>216</v>
      </c>
      <c r="B84" s="84">
        <v>1840</v>
      </c>
      <c r="C84" s="84" t="s">
        <v>240</v>
      </c>
      <c r="D84" s="16"/>
      <c r="E84" s="116">
        <v>22931.333333333332</v>
      </c>
      <c r="F84" s="116">
        <v>24414.559006707124</v>
      </c>
      <c r="G84" s="116">
        <v>5582</v>
      </c>
      <c r="H84" s="116">
        <v>5361</v>
      </c>
      <c r="I84" s="116">
        <v>2846</v>
      </c>
      <c r="J84" s="116">
        <v>61134.89234004046</v>
      </c>
      <c r="K84" s="16"/>
      <c r="L84" s="116">
        <v>52927.89234004046</v>
      </c>
      <c r="M84" s="116">
        <v>8207</v>
      </c>
      <c r="N84" s="116">
        <v>61134.89234004046</v>
      </c>
      <c r="O84" s="108"/>
    </row>
    <row r="85" spans="1:15" x14ac:dyDescent="0.35">
      <c r="A85" s="139" t="s">
        <v>216</v>
      </c>
      <c r="B85" s="84">
        <v>1841</v>
      </c>
      <c r="C85" s="84" t="s">
        <v>241</v>
      </c>
      <c r="D85" s="16"/>
      <c r="E85" s="116">
        <v>24266.333333333332</v>
      </c>
      <c r="F85" s="116">
        <v>78030.507612051515</v>
      </c>
      <c r="G85" s="116">
        <v>8452.44</v>
      </c>
      <c r="H85" s="116">
        <v>43521.782201405156</v>
      </c>
      <c r="I85" s="116">
        <v>410</v>
      </c>
      <c r="J85" s="116">
        <v>154681.06314678999</v>
      </c>
      <c r="K85" s="16"/>
      <c r="L85" s="116">
        <v>110749.28094538485</v>
      </c>
      <c r="M85" s="116">
        <v>43931.782201405156</v>
      </c>
      <c r="N85" s="116">
        <v>154681.06314678999</v>
      </c>
    </row>
    <row r="86" spans="1:15" x14ac:dyDescent="0.35">
      <c r="A86" s="139" t="s">
        <v>216</v>
      </c>
      <c r="B86" s="84">
        <v>1845</v>
      </c>
      <c r="C86" s="84" t="s">
        <v>242</v>
      </c>
      <c r="D86" s="16"/>
      <c r="E86" s="116">
        <v>4538</v>
      </c>
      <c r="F86" s="116">
        <v>6646.0668316831689</v>
      </c>
      <c r="G86" s="116">
        <v>82</v>
      </c>
      <c r="H86" s="116">
        <v>0</v>
      </c>
      <c r="I86" s="116">
        <v>0</v>
      </c>
      <c r="J86" s="116">
        <v>11266.066831683169</v>
      </c>
      <c r="K86" s="16"/>
      <c r="L86" s="116">
        <v>11266.066831683169</v>
      </c>
      <c r="M86" s="116">
        <v>0</v>
      </c>
      <c r="N86" s="116">
        <v>11266.066831683169</v>
      </c>
    </row>
    <row r="87" spans="1:15" x14ac:dyDescent="0.35">
      <c r="A87" s="139" t="s">
        <v>216</v>
      </c>
      <c r="B87" s="84">
        <v>1848</v>
      </c>
      <c r="C87" s="84" t="s">
        <v>243</v>
      </c>
      <c r="D87" s="16"/>
      <c r="E87" s="116">
        <v>8298</v>
      </c>
      <c r="F87" s="116">
        <v>16650.844884488448</v>
      </c>
      <c r="G87" s="116">
        <v>0</v>
      </c>
      <c r="H87" s="116">
        <v>0</v>
      </c>
      <c r="I87" s="116">
        <v>30</v>
      </c>
      <c r="J87" s="116">
        <v>24978.844884488448</v>
      </c>
      <c r="K87" s="16"/>
      <c r="L87" s="116">
        <v>24948.844884488448</v>
      </c>
      <c r="M87" s="116">
        <v>30</v>
      </c>
      <c r="N87" s="116">
        <v>24978.844884488448</v>
      </c>
    </row>
    <row r="88" spans="1:15" s="65" customFormat="1" x14ac:dyDescent="0.35">
      <c r="A88" s="139" t="s">
        <v>216</v>
      </c>
      <c r="B88" s="84">
        <v>1851</v>
      </c>
      <c r="C88" s="84" t="s">
        <v>244</v>
      </c>
      <c r="D88" s="32"/>
      <c r="E88" s="116">
        <v>794</v>
      </c>
      <c r="F88" s="116">
        <v>8835.0668316831689</v>
      </c>
      <c r="G88" s="116">
        <v>55</v>
      </c>
      <c r="H88" s="116">
        <v>0</v>
      </c>
      <c r="I88" s="116">
        <v>0</v>
      </c>
      <c r="J88" s="116">
        <v>9684.0668316831689</v>
      </c>
      <c r="K88" s="32"/>
      <c r="L88" s="116">
        <v>9684.0668316831689</v>
      </c>
      <c r="M88" s="116">
        <v>0</v>
      </c>
      <c r="N88" s="116">
        <v>9684.0668316831689</v>
      </c>
      <c r="O88" s="108"/>
    </row>
    <row r="89" spans="1:15" s="65" customFormat="1" x14ac:dyDescent="0.35">
      <c r="A89" s="139" t="s">
        <v>216</v>
      </c>
      <c r="B89" s="84">
        <v>1853</v>
      </c>
      <c r="C89" s="84" t="s">
        <v>245</v>
      </c>
      <c r="D89" s="32"/>
      <c r="E89" s="116">
        <v>15027</v>
      </c>
      <c r="F89" s="116">
        <v>12407.308389137668</v>
      </c>
      <c r="G89" s="116">
        <v>131</v>
      </c>
      <c r="H89" s="116">
        <v>6309</v>
      </c>
      <c r="I89" s="116">
        <v>0</v>
      </c>
      <c r="J89" s="116">
        <v>33874.308389137666</v>
      </c>
      <c r="K89" s="32"/>
      <c r="L89" s="116">
        <v>27565.308389137666</v>
      </c>
      <c r="M89" s="116">
        <v>6309</v>
      </c>
      <c r="N89" s="116">
        <v>33874.308389137666</v>
      </c>
      <c r="O89" s="108"/>
    </row>
    <row r="90" spans="1:15" x14ac:dyDescent="0.35">
      <c r="A90" s="139" t="s">
        <v>216</v>
      </c>
      <c r="B90" s="84">
        <v>1857</v>
      </c>
      <c r="C90" s="84" t="s">
        <v>246</v>
      </c>
      <c r="D90" s="16"/>
      <c r="E90" s="116">
        <v>2656</v>
      </c>
      <c r="F90" s="116">
        <v>5365.711221122112</v>
      </c>
      <c r="G90" s="116">
        <v>0</v>
      </c>
      <c r="H90" s="116">
        <v>0</v>
      </c>
      <c r="I90" s="116">
        <v>0</v>
      </c>
      <c r="J90" s="116">
        <v>8021.711221122112</v>
      </c>
      <c r="K90" s="16"/>
      <c r="L90" s="116">
        <v>8021.711221122112</v>
      </c>
      <c r="M90" s="116">
        <v>0</v>
      </c>
      <c r="N90" s="116">
        <v>8021.711221122112</v>
      </c>
    </row>
    <row r="91" spans="1:15" x14ac:dyDescent="0.35">
      <c r="A91" s="139" t="s">
        <v>216</v>
      </c>
      <c r="B91" s="84">
        <v>1860</v>
      </c>
      <c r="C91" s="84" t="s">
        <v>247</v>
      </c>
      <c r="D91" s="16"/>
      <c r="E91" s="116">
        <v>29224</v>
      </c>
      <c r="F91" s="116">
        <v>52092.33067155067</v>
      </c>
      <c r="G91" s="116">
        <v>44606.777777777781</v>
      </c>
      <c r="H91" s="116">
        <v>31593.478018143753</v>
      </c>
      <c r="I91" s="116">
        <v>15962.965116279069</v>
      </c>
      <c r="J91" s="116">
        <v>173479.55158375128</v>
      </c>
      <c r="K91" s="16"/>
      <c r="L91" s="116">
        <v>125923.10844932846</v>
      </c>
      <c r="M91" s="116">
        <v>47556.443134422821</v>
      </c>
      <c r="N91" s="116">
        <v>173479.55158375128</v>
      </c>
    </row>
    <row r="92" spans="1:15" x14ac:dyDescent="0.35">
      <c r="A92" s="139" t="s">
        <v>216</v>
      </c>
      <c r="B92" s="84">
        <v>1865</v>
      </c>
      <c r="C92" s="84" t="s">
        <v>248</v>
      </c>
      <c r="D92" s="16"/>
      <c r="E92" s="116">
        <v>197484.02763095338</v>
      </c>
      <c r="F92" s="116">
        <v>134626.31178252457</v>
      </c>
      <c r="G92" s="116">
        <v>25915.169444444444</v>
      </c>
      <c r="H92" s="116">
        <v>19980.975903614457</v>
      </c>
      <c r="I92" s="116">
        <v>14204</v>
      </c>
      <c r="J92" s="116">
        <v>392210.48476153688</v>
      </c>
      <c r="K92" s="16"/>
      <c r="L92" s="116">
        <v>358025.5088579224</v>
      </c>
      <c r="M92" s="116">
        <v>34184.975903614453</v>
      </c>
      <c r="N92" s="116">
        <v>392210.48476153682</v>
      </c>
    </row>
    <row r="93" spans="1:15" x14ac:dyDescent="0.35">
      <c r="A93" s="139" t="s">
        <v>216</v>
      </c>
      <c r="B93" s="84">
        <v>1866</v>
      </c>
      <c r="C93" s="84" t="s">
        <v>249</v>
      </c>
      <c r="D93" s="16"/>
      <c r="E93" s="116">
        <v>49875</v>
      </c>
      <c r="F93" s="116">
        <v>37071.142739273928</v>
      </c>
      <c r="G93" s="116">
        <v>24227.177777777779</v>
      </c>
      <c r="H93" s="116">
        <v>423368.41509433964</v>
      </c>
      <c r="I93" s="116">
        <v>3763</v>
      </c>
      <c r="J93" s="116">
        <v>538304.73561139137</v>
      </c>
      <c r="K93" s="16"/>
      <c r="L93" s="116">
        <v>111173.3205170517</v>
      </c>
      <c r="M93" s="116">
        <v>427131.41509433964</v>
      </c>
      <c r="N93" s="116">
        <v>538304.73561139137</v>
      </c>
    </row>
    <row r="94" spans="1:15" x14ac:dyDescent="0.35">
      <c r="A94" s="139" t="s">
        <v>216</v>
      </c>
      <c r="B94" s="84">
        <v>1867</v>
      </c>
      <c r="C94" s="84" t="s">
        <v>250</v>
      </c>
      <c r="D94" s="16"/>
      <c r="E94" s="116">
        <v>12721.5</v>
      </c>
      <c r="F94" s="116">
        <v>7398.0090759075911</v>
      </c>
      <c r="G94" s="116">
        <v>0</v>
      </c>
      <c r="H94" s="116">
        <v>0</v>
      </c>
      <c r="I94" s="116">
        <v>2</v>
      </c>
      <c r="J94" s="116">
        <v>20121.50907590759</v>
      </c>
      <c r="K94" s="16"/>
      <c r="L94" s="116">
        <v>20119.50907590759</v>
      </c>
      <c r="M94" s="116">
        <v>2</v>
      </c>
      <c r="N94" s="116">
        <v>20121.50907590759</v>
      </c>
    </row>
    <row r="95" spans="1:15" x14ac:dyDescent="0.35">
      <c r="A95" s="139" t="s">
        <v>216</v>
      </c>
      <c r="B95" s="84">
        <v>1868</v>
      </c>
      <c r="C95" s="84" t="s">
        <v>251</v>
      </c>
      <c r="D95" s="16"/>
      <c r="E95" s="116">
        <v>5759</v>
      </c>
      <c r="F95" s="116">
        <v>17069.422442244224</v>
      </c>
      <c r="G95" s="116">
        <v>1039</v>
      </c>
      <c r="H95" s="116">
        <v>4961</v>
      </c>
      <c r="I95" s="116">
        <v>0</v>
      </c>
      <c r="J95" s="116">
        <v>28828.422442244224</v>
      </c>
      <c r="K95" s="16"/>
      <c r="L95" s="116">
        <v>23867.422442244224</v>
      </c>
      <c r="M95" s="116">
        <v>4961</v>
      </c>
      <c r="N95" s="116">
        <v>28828.422442244224</v>
      </c>
    </row>
    <row r="96" spans="1:15" x14ac:dyDescent="0.35">
      <c r="A96" s="139" t="s">
        <v>216</v>
      </c>
      <c r="B96" s="84">
        <v>1870</v>
      </c>
      <c r="C96" s="84" t="s">
        <v>252</v>
      </c>
      <c r="D96" s="16"/>
      <c r="E96" s="116">
        <v>41392</v>
      </c>
      <c r="F96" s="116">
        <v>86893.077511402822</v>
      </c>
      <c r="G96" s="116">
        <v>25511</v>
      </c>
      <c r="H96" s="116">
        <v>46465.619678995114</v>
      </c>
      <c r="I96" s="116">
        <v>9119.0243902439033</v>
      </c>
      <c r="J96" s="116">
        <v>209380.72158064184</v>
      </c>
      <c r="K96" s="16"/>
      <c r="L96" s="116">
        <v>153796.07751140284</v>
      </c>
      <c r="M96" s="116">
        <v>55584.644069239017</v>
      </c>
      <c r="N96" s="116">
        <v>209380.72158064187</v>
      </c>
    </row>
    <row r="97" spans="1:14" x14ac:dyDescent="0.35">
      <c r="A97" s="139" t="s">
        <v>216</v>
      </c>
      <c r="B97" s="84">
        <v>1871</v>
      </c>
      <c r="C97" s="84" t="s">
        <v>253</v>
      </c>
      <c r="D97" s="16"/>
      <c r="E97" s="116">
        <v>23908</v>
      </c>
      <c r="F97" s="116">
        <v>24788.778052805279</v>
      </c>
      <c r="G97" s="116">
        <v>9176</v>
      </c>
      <c r="H97" s="116">
        <v>12272</v>
      </c>
      <c r="I97" s="116">
        <v>2097</v>
      </c>
      <c r="J97" s="116">
        <v>72241.778052805283</v>
      </c>
      <c r="K97" s="16"/>
      <c r="L97" s="116">
        <v>57872.778052805283</v>
      </c>
      <c r="M97" s="116">
        <v>14369</v>
      </c>
      <c r="N97" s="116">
        <v>72241.778052805283</v>
      </c>
    </row>
    <row r="98" spans="1:14" x14ac:dyDescent="0.35">
      <c r="A98" s="139" t="s">
        <v>216</v>
      </c>
      <c r="B98" s="84">
        <v>1874</v>
      </c>
      <c r="C98" s="84" t="s">
        <v>254</v>
      </c>
      <c r="D98" s="16"/>
      <c r="E98" s="116">
        <v>13839</v>
      </c>
      <c r="F98" s="116">
        <v>38780.723809523814</v>
      </c>
      <c r="G98" s="116">
        <v>239</v>
      </c>
      <c r="H98" s="116">
        <v>3126</v>
      </c>
      <c r="I98" s="116">
        <v>4882</v>
      </c>
      <c r="J98" s="116">
        <v>60866.723809523814</v>
      </c>
      <c r="K98" s="16"/>
      <c r="L98" s="116">
        <v>52858.723809523814</v>
      </c>
      <c r="M98" s="116">
        <v>8008</v>
      </c>
      <c r="N98" s="116">
        <v>60866.723809523814</v>
      </c>
    </row>
    <row r="99" spans="1:14" x14ac:dyDescent="0.35">
      <c r="A99" s="139" t="s">
        <v>216</v>
      </c>
      <c r="B99" s="84">
        <v>1875</v>
      </c>
      <c r="C99" s="84" t="s">
        <v>255</v>
      </c>
      <c r="D99" s="16"/>
      <c r="E99" s="116">
        <v>12257</v>
      </c>
      <c r="F99" s="116">
        <v>2810</v>
      </c>
      <c r="G99" s="116">
        <v>7698.8</v>
      </c>
      <c r="H99" s="116">
        <v>0</v>
      </c>
      <c r="I99" s="116">
        <v>0</v>
      </c>
      <c r="J99" s="116">
        <v>22765.8</v>
      </c>
      <c r="K99" s="16"/>
      <c r="L99" s="116">
        <v>22765.8</v>
      </c>
      <c r="M99" s="116">
        <v>0</v>
      </c>
      <c r="N99" s="116">
        <v>22765.8</v>
      </c>
    </row>
    <row r="100" spans="1:14" x14ac:dyDescent="0.35">
      <c r="A100" s="139" t="s">
        <v>216</v>
      </c>
      <c r="B100" s="84">
        <v>1859</v>
      </c>
      <c r="C100" s="84" t="s">
        <v>256</v>
      </c>
      <c r="D100" s="16"/>
      <c r="E100" s="116">
        <v>7590</v>
      </c>
      <c r="F100" s="116">
        <v>7656</v>
      </c>
      <c r="G100" s="116">
        <v>2459</v>
      </c>
      <c r="H100" s="116">
        <v>0</v>
      </c>
      <c r="I100" s="116">
        <v>317</v>
      </c>
      <c r="J100" s="116">
        <v>18022</v>
      </c>
      <c r="K100" s="16"/>
      <c r="L100" s="116">
        <v>17705</v>
      </c>
      <c r="M100" s="116">
        <v>317</v>
      </c>
      <c r="N100" s="116">
        <v>18022</v>
      </c>
    </row>
    <row r="101" spans="1:14" x14ac:dyDescent="0.35">
      <c r="A101" s="139" t="s">
        <v>216</v>
      </c>
      <c r="B101" s="84">
        <v>1856</v>
      </c>
      <c r="C101" s="84" t="s">
        <v>257</v>
      </c>
      <c r="D101" s="16"/>
      <c r="E101" s="116">
        <v>2009</v>
      </c>
      <c r="F101" s="116">
        <v>452</v>
      </c>
      <c r="G101" s="116">
        <v>0</v>
      </c>
      <c r="H101" s="116">
        <v>0</v>
      </c>
      <c r="I101" s="116">
        <v>226</v>
      </c>
      <c r="J101" s="116">
        <v>2687</v>
      </c>
      <c r="K101" s="16"/>
      <c r="L101" s="116">
        <v>2461</v>
      </c>
      <c r="M101" s="116">
        <v>226</v>
      </c>
      <c r="N101" s="116">
        <v>2687</v>
      </c>
    </row>
    <row r="102" spans="1:14" x14ac:dyDescent="0.35">
      <c r="A102" s="140" t="s">
        <v>258</v>
      </c>
      <c r="B102" s="136"/>
      <c r="C102" s="137"/>
      <c r="D102" s="16"/>
      <c r="E102" s="149">
        <v>1083791.9612566482</v>
      </c>
      <c r="F102" s="149">
        <v>1951730.5846701013</v>
      </c>
      <c r="G102" s="149">
        <v>505527.66346153856</v>
      </c>
      <c r="H102" s="149">
        <v>2997428.9480334194</v>
      </c>
      <c r="I102" s="149">
        <v>119758.35536018151</v>
      </c>
      <c r="J102" s="149">
        <v>6658237.5127818901</v>
      </c>
      <c r="K102" s="16"/>
      <c r="L102" s="149">
        <v>3541050.2093882877</v>
      </c>
      <c r="M102" s="149">
        <v>3117187.3033936014</v>
      </c>
      <c r="N102" s="149">
        <v>6658237.5127818901</v>
      </c>
    </row>
    <row r="103" spans="1:14" x14ac:dyDescent="0.35">
      <c r="A103" s="140"/>
      <c r="B103" s="136"/>
      <c r="C103" s="137"/>
      <c r="D103" s="16"/>
      <c r="E103" s="148"/>
      <c r="F103" s="148"/>
      <c r="G103" s="148"/>
      <c r="H103" s="148"/>
      <c r="I103" s="148"/>
      <c r="J103" s="148"/>
      <c r="K103" s="16"/>
      <c r="L103" s="148"/>
      <c r="M103" s="148"/>
      <c r="N103" s="148"/>
    </row>
    <row r="104" spans="1:14" x14ac:dyDescent="0.35">
      <c r="A104" s="141" t="s">
        <v>259</v>
      </c>
      <c r="B104" s="136">
        <v>2100</v>
      </c>
      <c r="C104" s="137" t="s">
        <v>259</v>
      </c>
      <c r="D104" s="16"/>
      <c r="E104" s="147">
        <v>224921.00000000006</v>
      </c>
      <c r="F104" s="147">
        <v>66994.235955056181</v>
      </c>
      <c r="G104" s="147">
        <v>51267</v>
      </c>
      <c r="H104" s="147">
        <v>120901.73487836951</v>
      </c>
      <c r="I104" s="147">
        <v>54991</v>
      </c>
      <c r="J104" s="147">
        <v>519074.97083342576</v>
      </c>
      <c r="K104" s="16"/>
      <c r="L104" s="147">
        <v>343182.23595505627</v>
      </c>
      <c r="M104" s="147">
        <v>175892.73487836949</v>
      </c>
      <c r="N104" s="147">
        <v>519074.97083342576</v>
      </c>
    </row>
    <row r="105" spans="1:14" x14ac:dyDescent="0.35">
      <c r="A105"/>
      <c r="B105"/>
      <c r="C105"/>
      <c r="D105" s="16"/>
      <c r="E105" s="148"/>
      <c r="F105" s="148"/>
      <c r="G105" s="148"/>
      <c r="H105" s="148"/>
      <c r="I105" s="148"/>
      <c r="J105" s="148"/>
      <c r="K105" s="16"/>
      <c r="L105" s="148"/>
      <c r="M105" s="148"/>
      <c r="N105" s="148"/>
    </row>
    <row r="106" spans="1:14" x14ac:dyDescent="0.35">
      <c r="A106" s="150" t="s">
        <v>260</v>
      </c>
      <c r="B106" s="84">
        <v>3101</v>
      </c>
      <c r="C106" s="137" t="s">
        <v>261</v>
      </c>
      <c r="D106" s="16"/>
      <c r="E106" s="116">
        <v>31071</v>
      </c>
      <c r="F106" s="116">
        <v>122489.47966623897</v>
      </c>
      <c r="G106" s="116">
        <v>16318.794879689276</v>
      </c>
      <c r="H106" s="116">
        <v>85897.152126207191</v>
      </c>
      <c r="I106" s="116">
        <v>7350</v>
      </c>
      <c r="J106" s="116">
        <v>263126.42667213548</v>
      </c>
      <c r="K106" s="16"/>
      <c r="L106" s="116">
        <v>169879.27454592823</v>
      </c>
      <c r="M106" s="116">
        <v>93247.152126207191</v>
      </c>
      <c r="N106" s="116">
        <v>263126.42667213542</v>
      </c>
    </row>
    <row r="107" spans="1:14" x14ac:dyDescent="0.35">
      <c r="A107" s="142" t="s">
        <v>260</v>
      </c>
      <c r="B107" s="84">
        <v>3103</v>
      </c>
      <c r="C107" s="137" t="s">
        <v>262</v>
      </c>
      <c r="D107" s="16"/>
      <c r="E107" s="116">
        <v>143282</v>
      </c>
      <c r="F107" s="116">
        <v>299293.68697290274</v>
      </c>
      <c r="G107" s="116">
        <v>26928.275862068964</v>
      </c>
      <c r="H107" s="116">
        <v>141772.72089440946</v>
      </c>
      <c r="I107" s="116">
        <v>150182.5</v>
      </c>
      <c r="J107" s="116">
        <v>761459.18372938118</v>
      </c>
      <c r="K107" s="16"/>
      <c r="L107" s="116">
        <v>469503.96283497172</v>
      </c>
      <c r="M107" s="116">
        <v>291955.22089440946</v>
      </c>
      <c r="N107" s="116">
        <v>761459.18372938118</v>
      </c>
    </row>
    <row r="108" spans="1:14" x14ac:dyDescent="0.35">
      <c r="A108" s="142" t="s">
        <v>260</v>
      </c>
      <c r="B108" s="84">
        <v>3105</v>
      </c>
      <c r="C108" s="137" t="s">
        <v>263</v>
      </c>
      <c r="D108" s="16"/>
      <c r="E108" s="116">
        <v>82789.059386973182</v>
      </c>
      <c r="F108" s="116">
        <v>301448.13861904689</v>
      </c>
      <c r="G108" s="116">
        <v>90218.24290047148</v>
      </c>
      <c r="H108" s="116">
        <v>220585.17703935839</v>
      </c>
      <c r="I108" s="116">
        <v>8107</v>
      </c>
      <c r="J108" s="116">
        <v>703147.6179458499</v>
      </c>
      <c r="K108" s="16"/>
      <c r="L108" s="116">
        <v>474455.44090649154</v>
      </c>
      <c r="M108" s="116">
        <v>228692.17703935839</v>
      </c>
      <c r="N108" s="116">
        <v>703147.6179458499</v>
      </c>
    </row>
    <row r="109" spans="1:14" x14ac:dyDescent="0.35">
      <c r="A109" s="142" t="s">
        <v>260</v>
      </c>
      <c r="B109" s="84">
        <v>3107</v>
      </c>
      <c r="C109" s="137" t="s">
        <v>264</v>
      </c>
      <c r="D109" s="16"/>
      <c r="E109" s="116">
        <v>108676</v>
      </c>
      <c r="F109" s="116">
        <v>461992.96898919082</v>
      </c>
      <c r="G109" s="116">
        <v>77108.102875847559</v>
      </c>
      <c r="H109" s="116">
        <v>267094.2234401349</v>
      </c>
      <c r="I109" s="116">
        <v>22019.5</v>
      </c>
      <c r="J109" s="116">
        <v>936890.79530517338</v>
      </c>
      <c r="K109" s="16"/>
      <c r="L109" s="116">
        <v>647777.07186503836</v>
      </c>
      <c r="M109" s="116">
        <v>289113.7234401349</v>
      </c>
      <c r="N109" s="116">
        <v>936890.79530517326</v>
      </c>
    </row>
    <row r="110" spans="1:14" x14ac:dyDescent="0.35">
      <c r="A110" s="142" t="s">
        <v>260</v>
      </c>
      <c r="B110" s="84">
        <v>3110</v>
      </c>
      <c r="C110" s="137" t="s">
        <v>265</v>
      </c>
      <c r="D110" s="16"/>
      <c r="E110" s="116">
        <v>5213</v>
      </c>
      <c r="F110" s="116">
        <v>30324.467084620763</v>
      </c>
      <c r="G110" s="116">
        <v>2210</v>
      </c>
      <c r="H110" s="116">
        <v>14293</v>
      </c>
      <c r="I110" s="116">
        <v>1100</v>
      </c>
      <c r="J110" s="116">
        <v>53140.467084620759</v>
      </c>
      <c r="K110" s="16"/>
      <c r="L110" s="116">
        <v>37747.467084620759</v>
      </c>
      <c r="M110" s="116">
        <v>15393</v>
      </c>
      <c r="N110" s="116">
        <v>53140.467084620759</v>
      </c>
    </row>
    <row r="111" spans="1:14" x14ac:dyDescent="0.35">
      <c r="A111" s="142" t="s">
        <v>260</v>
      </c>
      <c r="B111" s="84">
        <v>3112</v>
      </c>
      <c r="C111" s="137" t="s">
        <v>266</v>
      </c>
      <c r="D111" s="16"/>
      <c r="E111" s="116">
        <v>788</v>
      </c>
      <c r="F111" s="116">
        <v>29903.902760152283</v>
      </c>
      <c r="G111" s="116">
        <v>337</v>
      </c>
      <c r="H111" s="116">
        <v>0</v>
      </c>
      <c r="I111" s="116">
        <v>275</v>
      </c>
      <c r="J111" s="116">
        <v>31303.902760152283</v>
      </c>
      <c r="K111" s="16"/>
      <c r="L111" s="116">
        <v>31028.902760152283</v>
      </c>
      <c r="M111" s="116">
        <v>275</v>
      </c>
      <c r="N111" s="116">
        <v>31303.902760152283</v>
      </c>
    </row>
    <row r="112" spans="1:14" x14ac:dyDescent="0.35">
      <c r="A112" s="142" t="s">
        <v>260</v>
      </c>
      <c r="B112" s="84">
        <v>3118</v>
      </c>
      <c r="C112" s="137" t="s">
        <v>267</v>
      </c>
      <c r="D112" s="16"/>
      <c r="E112" s="116">
        <v>20938</v>
      </c>
      <c r="F112" s="116">
        <v>163115.39850884743</v>
      </c>
      <c r="G112" s="116">
        <v>29756.030172413793</v>
      </c>
      <c r="H112" s="116">
        <v>51670.428985867358</v>
      </c>
      <c r="I112" s="116">
        <v>18145</v>
      </c>
      <c r="J112" s="116">
        <v>283624.85766712856</v>
      </c>
      <c r="K112" s="16"/>
      <c r="L112" s="116">
        <v>213809.42868126123</v>
      </c>
      <c r="M112" s="116">
        <v>69815.428985867358</v>
      </c>
      <c r="N112" s="116">
        <v>283624.85766712856</v>
      </c>
    </row>
    <row r="113" spans="1:15" x14ac:dyDescent="0.35">
      <c r="A113" s="142" t="s">
        <v>260</v>
      </c>
      <c r="B113" s="84">
        <v>3120</v>
      </c>
      <c r="C113" s="137" t="s">
        <v>268</v>
      </c>
      <c r="D113" s="16"/>
      <c r="E113" s="116">
        <v>1200</v>
      </c>
      <c r="F113" s="116">
        <v>75733.701057236613</v>
      </c>
      <c r="G113" s="116">
        <v>24023.56756756757</v>
      </c>
      <c r="H113" s="116">
        <v>0</v>
      </c>
      <c r="I113" s="116">
        <v>0</v>
      </c>
      <c r="J113" s="116">
        <v>100957.26862480419</v>
      </c>
      <c r="K113" s="16"/>
      <c r="L113" s="116">
        <v>100957.26862480419</v>
      </c>
      <c r="M113" s="116">
        <v>0</v>
      </c>
      <c r="N113" s="116">
        <v>100957.26862480419</v>
      </c>
    </row>
    <row r="114" spans="1:15" s="65" customFormat="1" x14ac:dyDescent="0.35">
      <c r="A114" s="142" t="s">
        <v>260</v>
      </c>
      <c r="B114" s="84">
        <v>3122</v>
      </c>
      <c r="C114" s="137" t="s">
        <v>269</v>
      </c>
      <c r="D114" s="16"/>
      <c r="E114" s="116">
        <v>2414</v>
      </c>
      <c r="F114" s="116">
        <v>13640.430915056506</v>
      </c>
      <c r="G114" s="116">
        <v>172</v>
      </c>
      <c r="H114" s="116">
        <v>0</v>
      </c>
      <c r="I114" s="116">
        <v>547</v>
      </c>
      <c r="J114" s="116">
        <v>16773.430915056506</v>
      </c>
      <c r="K114" s="16"/>
      <c r="L114" s="116">
        <v>16226.430915056506</v>
      </c>
      <c r="M114" s="116">
        <v>547</v>
      </c>
      <c r="N114" s="116">
        <v>16773.430915056506</v>
      </c>
      <c r="O114" s="108"/>
    </row>
    <row r="115" spans="1:15" x14ac:dyDescent="0.35">
      <c r="A115" s="142" t="s">
        <v>260</v>
      </c>
      <c r="B115" s="84">
        <v>3124</v>
      </c>
      <c r="C115" s="137" t="s">
        <v>270</v>
      </c>
      <c r="D115" s="16"/>
      <c r="E115" s="116">
        <v>0</v>
      </c>
      <c r="F115" s="116">
        <v>6041</v>
      </c>
      <c r="G115" s="116">
        <v>868</v>
      </c>
      <c r="H115" s="116">
        <v>0</v>
      </c>
      <c r="I115" s="116">
        <v>0</v>
      </c>
      <c r="J115" s="116">
        <v>6909</v>
      </c>
      <c r="K115" s="16"/>
      <c r="L115" s="116">
        <v>6909</v>
      </c>
      <c r="M115" s="116">
        <v>0</v>
      </c>
      <c r="N115" s="116">
        <v>6909</v>
      </c>
    </row>
    <row r="116" spans="1:15" x14ac:dyDescent="0.35">
      <c r="A116" s="142" t="s">
        <v>260</v>
      </c>
      <c r="B116" s="84">
        <v>3114</v>
      </c>
      <c r="C116" s="137" t="s">
        <v>271</v>
      </c>
      <c r="D116" s="16"/>
      <c r="E116" s="116">
        <v>1219</v>
      </c>
      <c r="F116" s="116">
        <v>-6</v>
      </c>
      <c r="G116" s="116">
        <v>50</v>
      </c>
      <c r="H116" s="116">
        <v>0</v>
      </c>
      <c r="I116" s="116">
        <v>341</v>
      </c>
      <c r="J116" s="116">
        <v>1604</v>
      </c>
      <c r="K116" s="16"/>
      <c r="L116" s="116">
        <v>1263</v>
      </c>
      <c r="M116" s="116">
        <v>341</v>
      </c>
      <c r="N116" s="116">
        <v>1604</v>
      </c>
    </row>
    <row r="117" spans="1:15" x14ac:dyDescent="0.35">
      <c r="A117" s="142" t="s">
        <v>260</v>
      </c>
      <c r="B117" s="150">
        <v>3116</v>
      </c>
      <c r="C117" s="137" t="s">
        <v>272</v>
      </c>
      <c r="D117" s="16"/>
      <c r="E117" s="116">
        <v>0</v>
      </c>
      <c r="F117" s="116">
        <v>0</v>
      </c>
      <c r="G117" s="116">
        <v>51</v>
      </c>
      <c r="H117" s="116">
        <v>0</v>
      </c>
      <c r="I117" s="116">
        <v>0</v>
      </c>
      <c r="J117" s="116">
        <v>51</v>
      </c>
      <c r="K117" s="16"/>
      <c r="L117" s="116">
        <v>51</v>
      </c>
      <c r="M117" s="116">
        <v>0</v>
      </c>
      <c r="N117" s="116">
        <v>51</v>
      </c>
    </row>
    <row r="118" spans="1:15" x14ac:dyDescent="0.35">
      <c r="A118" s="140" t="s">
        <v>273</v>
      </c>
      <c r="B118" s="136"/>
      <c r="C118" s="137"/>
      <c r="D118" s="16"/>
      <c r="E118" s="149">
        <v>397590.05938697315</v>
      </c>
      <c r="F118" s="149">
        <v>1503977.1745732932</v>
      </c>
      <c r="G118" s="149">
        <v>268041.01425805863</v>
      </c>
      <c r="H118" s="149">
        <v>781312.70248597721</v>
      </c>
      <c r="I118" s="149">
        <v>208067</v>
      </c>
      <c r="J118" s="147">
        <v>3158987.9507043022</v>
      </c>
      <c r="K118" s="16"/>
      <c r="L118" s="149">
        <v>2169608.248218325</v>
      </c>
      <c r="M118" s="149">
        <v>989379.70248597721</v>
      </c>
      <c r="N118" s="149">
        <v>3158987.9507043017</v>
      </c>
    </row>
    <row r="119" spans="1:15" x14ac:dyDescent="0.35">
      <c r="A119" s="143"/>
      <c r="B119"/>
      <c r="C119"/>
      <c r="D119" s="16"/>
      <c r="E119" s="148"/>
      <c r="F119" s="148"/>
      <c r="G119" s="148"/>
      <c r="H119" s="148"/>
      <c r="I119" s="148"/>
      <c r="J119" s="148"/>
      <c r="K119" s="16"/>
      <c r="L119" s="148"/>
      <c r="M119" s="148"/>
      <c r="N119" s="148"/>
    </row>
    <row r="120" spans="1:15" x14ac:dyDescent="0.35">
      <c r="A120" s="139" t="s">
        <v>123</v>
      </c>
      <c r="B120" s="139">
        <v>3201</v>
      </c>
      <c r="C120" s="139" t="s">
        <v>274</v>
      </c>
      <c r="D120" s="16"/>
      <c r="E120" s="116">
        <v>257676.24749653248</v>
      </c>
      <c r="F120" s="116">
        <v>683206.39539079042</v>
      </c>
      <c r="G120" s="116">
        <v>140727.41550501346</v>
      </c>
      <c r="H120" s="116">
        <v>825924.10953635746</v>
      </c>
      <c r="I120" s="116">
        <v>135839.27800829874</v>
      </c>
      <c r="J120" s="116">
        <v>2043373.4459369925</v>
      </c>
      <c r="K120" s="16"/>
      <c r="L120" s="116">
        <v>1081610.0583923364</v>
      </c>
      <c r="M120" s="116">
        <v>961763.38754465617</v>
      </c>
      <c r="N120" s="116">
        <v>2043373.4459369925</v>
      </c>
    </row>
    <row r="121" spans="1:15" x14ac:dyDescent="0.35">
      <c r="A121" s="139" t="s">
        <v>123</v>
      </c>
      <c r="B121" s="84">
        <v>3203</v>
      </c>
      <c r="C121" s="84" t="s">
        <v>275</v>
      </c>
      <c r="D121" s="16"/>
      <c r="E121" s="116">
        <v>120047.15708812261</v>
      </c>
      <c r="F121" s="116">
        <v>1068068.6381021109</v>
      </c>
      <c r="G121" s="116">
        <v>55468.782963538724</v>
      </c>
      <c r="H121" s="116">
        <v>183030.52900505901</v>
      </c>
      <c r="I121" s="116">
        <v>21446</v>
      </c>
      <c r="J121" s="116">
        <v>1448061.1071588313</v>
      </c>
      <c r="K121" s="16"/>
      <c r="L121" s="116">
        <v>1243584.5781537723</v>
      </c>
      <c r="M121" s="116">
        <v>204476.52900505901</v>
      </c>
      <c r="N121" s="116">
        <v>1448061.1071588313</v>
      </c>
    </row>
    <row r="122" spans="1:15" x14ac:dyDescent="0.35">
      <c r="A122" s="139" t="s">
        <v>123</v>
      </c>
      <c r="B122" s="84">
        <v>3205</v>
      </c>
      <c r="C122" s="84" t="s">
        <v>276</v>
      </c>
      <c r="D122" s="16"/>
      <c r="E122" s="116">
        <v>181335.25145593871</v>
      </c>
      <c r="F122" s="116">
        <v>517005.5778443506</v>
      </c>
      <c r="G122" s="116">
        <v>136739.33333333334</v>
      </c>
      <c r="H122" s="116">
        <v>353574.31706042838</v>
      </c>
      <c r="I122" s="116">
        <v>24078</v>
      </c>
      <c r="J122" s="116">
        <v>1212732.479694051</v>
      </c>
      <c r="K122" s="16"/>
      <c r="L122" s="116">
        <v>835080.16263362265</v>
      </c>
      <c r="M122" s="116">
        <v>377652.31706042838</v>
      </c>
      <c r="N122" s="116">
        <v>1212732.479694051</v>
      </c>
    </row>
    <row r="123" spans="1:15" x14ac:dyDescent="0.35">
      <c r="A123" s="139" t="s">
        <v>123</v>
      </c>
      <c r="B123" s="84">
        <v>3207</v>
      </c>
      <c r="C123" s="84" t="s">
        <v>277</v>
      </c>
      <c r="D123" s="16"/>
      <c r="E123" s="116">
        <v>66306.695121951227</v>
      </c>
      <c r="F123" s="116">
        <v>262402.11336533632</v>
      </c>
      <c r="G123" s="116">
        <v>25587.908045977012</v>
      </c>
      <c r="H123" s="116">
        <v>327329.62474448944</v>
      </c>
      <c r="I123" s="116">
        <v>31833.5</v>
      </c>
      <c r="J123" s="116">
        <v>713459.84127775393</v>
      </c>
      <c r="K123" s="16"/>
      <c r="L123" s="116">
        <v>354296.71653326455</v>
      </c>
      <c r="M123" s="116">
        <v>359163.12474448944</v>
      </c>
      <c r="N123" s="116">
        <v>713459.84127775393</v>
      </c>
    </row>
    <row r="124" spans="1:15" x14ac:dyDescent="0.35">
      <c r="A124" s="139" t="s">
        <v>123</v>
      </c>
      <c r="B124" s="84">
        <v>3209</v>
      </c>
      <c r="C124" s="84" t="s">
        <v>278</v>
      </c>
      <c r="D124" s="16"/>
      <c r="E124" s="116">
        <v>666976.51247717591</v>
      </c>
      <c r="F124" s="116">
        <v>1130878.7953319871</v>
      </c>
      <c r="G124" s="116">
        <v>7661</v>
      </c>
      <c r="H124" s="116">
        <v>1708896.7448386047</v>
      </c>
      <c r="I124" s="116">
        <v>18273</v>
      </c>
      <c r="J124" s="116">
        <v>3532686.0526477676</v>
      </c>
      <c r="K124" s="16"/>
      <c r="L124" s="116">
        <v>1805516.3078091629</v>
      </c>
      <c r="M124" s="116">
        <v>1727169.7448386047</v>
      </c>
      <c r="N124" s="116">
        <v>3532686.0526477676</v>
      </c>
    </row>
    <row r="125" spans="1:15" x14ac:dyDescent="0.35">
      <c r="A125" s="139" t="s">
        <v>123</v>
      </c>
      <c r="B125" s="84">
        <v>3212</v>
      </c>
      <c r="C125" s="84" t="s">
        <v>279</v>
      </c>
      <c r="D125" s="16"/>
      <c r="E125" s="116">
        <v>0</v>
      </c>
      <c r="F125" s="116">
        <v>95640.66140229789</v>
      </c>
      <c r="G125" s="116">
        <v>11646</v>
      </c>
      <c r="H125" s="116">
        <v>47931.703526598925</v>
      </c>
      <c r="I125" s="116">
        <v>1057</v>
      </c>
      <c r="J125" s="116">
        <v>156275.36492889683</v>
      </c>
      <c r="K125" s="16"/>
      <c r="L125" s="116">
        <v>107286.66140229789</v>
      </c>
      <c r="M125" s="116">
        <v>48988.703526598925</v>
      </c>
      <c r="N125" s="116">
        <v>156275.36492889683</v>
      </c>
    </row>
    <row r="126" spans="1:15" x14ac:dyDescent="0.35">
      <c r="A126" s="139" t="s">
        <v>123</v>
      </c>
      <c r="B126" s="84">
        <v>3214</v>
      </c>
      <c r="C126" s="84" t="s">
        <v>280</v>
      </c>
      <c r="D126" s="16"/>
      <c r="E126" s="116">
        <v>37605</v>
      </c>
      <c r="F126" s="116">
        <v>76725.294089516843</v>
      </c>
      <c r="G126" s="116">
        <v>8113</v>
      </c>
      <c r="H126" s="116">
        <v>53194.061552185551</v>
      </c>
      <c r="I126" s="116">
        <v>5424</v>
      </c>
      <c r="J126" s="116">
        <v>181061.35564170239</v>
      </c>
      <c r="K126" s="16"/>
      <c r="L126" s="116">
        <v>122443.29408951684</v>
      </c>
      <c r="M126" s="116">
        <v>58618.061552185551</v>
      </c>
      <c r="N126" s="116">
        <v>181061.35564170239</v>
      </c>
    </row>
    <row r="127" spans="1:15" x14ac:dyDescent="0.35">
      <c r="A127" s="139" t="s">
        <v>123</v>
      </c>
      <c r="B127" s="84">
        <v>3216</v>
      </c>
      <c r="C127" s="84" t="s">
        <v>281</v>
      </c>
      <c r="D127" s="16"/>
      <c r="E127" s="116">
        <v>78290</v>
      </c>
      <c r="F127" s="116">
        <v>111986.59607438548</v>
      </c>
      <c r="G127" s="116">
        <v>90769.930532786879</v>
      </c>
      <c r="H127" s="116">
        <v>66832</v>
      </c>
      <c r="I127" s="116">
        <v>5258</v>
      </c>
      <c r="J127" s="116">
        <v>353136.52660717233</v>
      </c>
      <c r="K127" s="16"/>
      <c r="L127" s="116">
        <v>281046.52660717233</v>
      </c>
      <c r="M127" s="116">
        <v>72090</v>
      </c>
      <c r="N127" s="116">
        <v>353136.52660717233</v>
      </c>
    </row>
    <row r="128" spans="1:15" s="65" customFormat="1" x14ac:dyDescent="0.35">
      <c r="A128" s="139" t="s">
        <v>123</v>
      </c>
      <c r="B128" s="84">
        <v>3218</v>
      </c>
      <c r="C128" s="84" t="s">
        <v>282</v>
      </c>
      <c r="D128" s="32"/>
      <c r="E128" s="116">
        <v>0</v>
      </c>
      <c r="F128" s="116">
        <v>133424.24776560903</v>
      </c>
      <c r="G128" s="116">
        <v>123298</v>
      </c>
      <c r="H128" s="116">
        <v>0</v>
      </c>
      <c r="I128" s="116">
        <v>196</v>
      </c>
      <c r="J128" s="116">
        <v>256918.24776560903</v>
      </c>
      <c r="K128" s="32"/>
      <c r="L128" s="116">
        <v>256722.24776560903</v>
      </c>
      <c r="M128" s="116">
        <v>196</v>
      </c>
      <c r="N128" s="116">
        <v>256918.24776560903</v>
      </c>
      <c r="O128" s="108"/>
    </row>
    <row r="129" spans="1:14" x14ac:dyDescent="0.35">
      <c r="A129" s="139" t="s">
        <v>123</v>
      </c>
      <c r="B129" s="84">
        <v>3220</v>
      </c>
      <c r="C129" s="84" t="s">
        <v>283</v>
      </c>
      <c r="D129" s="16"/>
      <c r="E129" s="116">
        <v>0</v>
      </c>
      <c r="F129" s="116">
        <v>5549</v>
      </c>
      <c r="G129" s="116">
        <v>394</v>
      </c>
      <c r="H129" s="116">
        <v>58346.296121416526</v>
      </c>
      <c r="I129" s="116">
        <v>0</v>
      </c>
      <c r="J129" s="116">
        <v>64289.296121416526</v>
      </c>
      <c r="K129" s="16"/>
      <c r="L129" s="116">
        <v>5943</v>
      </c>
      <c r="M129" s="116">
        <v>58346.296121416526</v>
      </c>
      <c r="N129" s="116">
        <v>64289.296121416526</v>
      </c>
    </row>
    <row r="130" spans="1:14" x14ac:dyDescent="0.35">
      <c r="A130" s="139" t="s">
        <v>123</v>
      </c>
      <c r="B130" s="84">
        <v>3222</v>
      </c>
      <c r="C130" s="84" t="s">
        <v>284</v>
      </c>
      <c r="D130" s="16"/>
      <c r="E130" s="116">
        <v>72690.719101123599</v>
      </c>
      <c r="F130" s="116">
        <v>173814.5800337882</v>
      </c>
      <c r="G130" s="116">
        <v>53678</v>
      </c>
      <c r="H130" s="116">
        <v>92873</v>
      </c>
      <c r="I130" s="116">
        <v>8556</v>
      </c>
      <c r="J130" s="116">
        <v>401612.29913491179</v>
      </c>
      <c r="K130" s="16"/>
      <c r="L130" s="116">
        <v>300183.29913491179</v>
      </c>
      <c r="M130" s="116">
        <v>101429</v>
      </c>
      <c r="N130" s="116">
        <v>401612.29913491179</v>
      </c>
    </row>
    <row r="131" spans="1:14" x14ac:dyDescent="0.35">
      <c r="A131" s="139" t="s">
        <v>123</v>
      </c>
      <c r="B131" s="84">
        <v>3224</v>
      </c>
      <c r="C131" s="84" t="s">
        <v>285</v>
      </c>
      <c r="D131" s="16"/>
      <c r="E131" s="116">
        <v>0</v>
      </c>
      <c r="F131" s="116">
        <v>20647.430915056506</v>
      </c>
      <c r="G131" s="116">
        <v>531</v>
      </c>
      <c r="H131" s="116">
        <v>2529</v>
      </c>
      <c r="I131" s="116">
        <v>124.5</v>
      </c>
      <c r="J131" s="116">
        <v>23831.930915056506</v>
      </c>
      <c r="K131" s="16"/>
      <c r="L131" s="116">
        <v>21178.430915056506</v>
      </c>
      <c r="M131" s="116">
        <v>2653.5</v>
      </c>
      <c r="N131" s="116">
        <v>23831.930915056506</v>
      </c>
    </row>
    <row r="132" spans="1:14" x14ac:dyDescent="0.35">
      <c r="A132" s="139" t="s">
        <v>123</v>
      </c>
      <c r="B132" s="84">
        <v>3226</v>
      </c>
      <c r="C132" s="84" t="s">
        <v>286</v>
      </c>
      <c r="D132" s="16"/>
      <c r="E132" s="116">
        <v>16255</v>
      </c>
      <c r="F132" s="116">
        <v>41715.686684563465</v>
      </c>
      <c r="G132" s="116">
        <v>2167</v>
      </c>
      <c r="H132" s="116">
        <v>55430.581450252947</v>
      </c>
      <c r="I132" s="116">
        <v>46</v>
      </c>
      <c r="J132" s="116">
        <v>115614.2681348164</v>
      </c>
      <c r="K132" s="16"/>
      <c r="L132" s="116">
        <v>60137.686684563465</v>
      </c>
      <c r="M132" s="116">
        <v>55476.581450252947</v>
      </c>
      <c r="N132" s="116">
        <v>115614.2681348164</v>
      </c>
    </row>
    <row r="133" spans="1:14" x14ac:dyDescent="0.35">
      <c r="A133" s="139" t="s">
        <v>123</v>
      </c>
      <c r="B133" s="84">
        <v>3228</v>
      </c>
      <c r="C133" s="84" t="s">
        <v>287</v>
      </c>
      <c r="D133" s="16"/>
      <c r="E133" s="116">
        <v>1856</v>
      </c>
      <c r="F133" s="116">
        <v>43778.322738872499</v>
      </c>
      <c r="G133" s="116">
        <v>6071</v>
      </c>
      <c r="H133" s="116">
        <v>43265.578752107926</v>
      </c>
      <c r="I133" s="116">
        <v>3575</v>
      </c>
      <c r="J133" s="116">
        <v>98545.901490980425</v>
      </c>
      <c r="K133" s="16"/>
      <c r="L133" s="116">
        <v>51705.322738872499</v>
      </c>
      <c r="M133" s="116">
        <v>46840.578752107926</v>
      </c>
      <c r="N133" s="116">
        <v>98545.901490980425</v>
      </c>
    </row>
    <row r="134" spans="1:14" x14ac:dyDescent="0.35">
      <c r="A134" s="139" t="s">
        <v>123</v>
      </c>
      <c r="B134" s="84">
        <v>3230</v>
      </c>
      <c r="C134" s="84" t="s">
        <v>288</v>
      </c>
      <c r="D134" s="16"/>
      <c r="E134" s="116">
        <v>879</v>
      </c>
      <c r="F134" s="116">
        <v>14447.145461173897</v>
      </c>
      <c r="G134" s="116">
        <v>6615</v>
      </c>
      <c r="H134" s="116">
        <v>0</v>
      </c>
      <c r="I134" s="116">
        <v>0</v>
      </c>
      <c r="J134" s="116">
        <v>21941.145461173895</v>
      </c>
      <c r="K134" s="16"/>
      <c r="L134" s="116">
        <v>21941.145461173895</v>
      </c>
      <c r="M134" s="116">
        <v>0</v>
      </c>
      <c r="N134" s="116">
        <v>21941.145461173895</v>
      </c>
    </row>
    <row r="135" spans="1:14" x14ac:dyDescent="0.35">
      <c r="A135" s="139" t="s">
        <v>123</v>
      </c>
      <c r="B135" s="84">
        <v>3232</v>
      </c>
      <c r="C135" s="84" t="s">
        <v>289</v>
      </c>
      <c r="D135" s="16"/>
      <c r="E135" s="116">
        <v>0</v>
      </c>
      <c r="F135" s="116">
        <v>89393.573845462932</v>
      </c>
      <c r="G135" s="116">
        <v>14756</v>
      </c>
      <c r="H135" s="116">
        <v>75752.457627118652</v>
      </c>
      <c r="I135" s="116">
        <v>0</v>
      </c>
      <c r="J135" s="116">
        <v>179902.03147258158</v>
      </c>
      <c r="K135" s="16"/>
      <c r="L135" s="116">
        <v>104149.57384546293</v>
      </c>
      <c r="M135" s="116">
        <v>75752.457627118652</v>
      </c>
      <c r="N135" s="116">
        <v>179902.03147258158</v>
      </c>
    </row>
    <row r="136" spans="1:14" x14ac:dyDescent="0.35">
      <c r="A136" s="139" t="s">
        <v>123</v>
      </c>
      <c r="B136" s="84">
        <v>3236</v>
      </c>
      <c r="C136" s="84" t="s">
        <v>290</v>
      </c>
      <c r="D136" s="16"/>
      <c r="E136" s="116">
        <v>22572</v>
      </c>
      <c r="F136" s="116">
        <v>17093.716368939116</v>
      </c>
      <c r="G136" s="116">
        <v>30942</v>
      </c>
      <c r="H136" s="116">
        <v>0</v>
      </c>
      <c r="I136" s="116">
        <v>86</v>
      </c>
      <c r="J136" s="116">
        <v>70693.716368939116</v>
      </c>
      <c r="K136" s="16"/>
      <c r="L136" s="116">
        <v>70607.716368939116</v>
      </c>
      <c r="M136" s="116">
        <v>86</v>
      </c>
      <c r="N136" s="116">
        <v>70693.716368939116</v>
      </c>
    </row>
    <row r="137" spans="1:14" x14ac:dyDescent="0.35">
      <c r="A137" s="139" t="s">
        <v>123</v>
      </c>
      <c r="B137" s="84">
        <v>3238</v>
      </c>
      <c r="C137" s="84" t="s">
        <v>291</v>
      </c>
      <c r="D137" s="16"/>
      <c r="E137" s="116">
        <v>61509.816091954024</v>
      </c>
      <c r="F137" s="116">
        <v>16372.644549763034</v>
      </c>
      <c r="G137" s="116">
        <v>4698</v>
      </c>
      <c r="H137" s="116">
        <v>220605.66627318721</v>
      </c>
      <c r="I137" s="116">
        <v>16</v>
      </c>
      <c r="J137" s="116">
        <v>303202.12691490428</v>
      </c>
      <c r="K137" s="16"/>
      <c r="L137" s="116">
        <v>82580.460641717058</v>
      </c>
      <c r="M137" s="116">
        <v>220621.66627318721</v>
      </c>
      <c r="N137" s="116">
        <v>303202.12691490428</v>
      </c>
    </row>
    <row r="138" spans="1:14" x14ac:dyDescent="0.35">
      <c r="A138" s="139" t="s">
        <v>123</v>
      </c>
      <c r="B138" s="84">
        <v>3240</v>
      </c>
      <c r="C138" s="84" t="s">
        <v>292</v>
      </c>
      <c r="D138" s="16"/>
      <c r="E138" s="116">
        <v>4984.818181818182</v>
      </c>
      <c r="F138" s="116">
        <v>93334.774956056703</v>
      </c>
      <c r="G138" s="116">
        <v>18904.383116883117</v>
      </c>
      <c r="H138" s="116">
        <v>96511.203545154247</v>
      </c>
      <c r="I138" s="116">
        <v>150</v>
      </c>
      <c r="J138" s="116">
        <v>213885.17979991224</v>
      </c>
      <c r="K138" s="16"/>
      <c r="L138" s="116">
        <v>117223.976254758</v>
      </c>
      <c r="M138" s="116">
        <v>96661.203545154247</v>
      </c>
      <c r="N138" s="116">
        <v>213885.17979991226</v>
      </c>
    </row>
    <row r="139" spans="1:14" x14ac:dyDescent="0.35">
      <c r="A139" s="139" t="s">
        <v>123</v>
      </c>
      <c r="B139" s="84">
        <v>3242</v>
      </c>
      <c r="C139" s="84" t="s">
        <v>293</v>
      </c>
      <c r="D139" s="16"/>
      <c r="E139" s="116">
        <v>31024</v>
      </c>
      <c r="F139" s="116">
        <v>6774.4309150565068</v>
      </c>
      <c r="G139" s="116">
        <v>17</v>
      </c>
      <c r="H139" s="116">
        <v>0</v>
      </c>
      <c r="I139" s="116">
        <v>0</v>
      </c>
      <c r="J139" s="116">
        <v>37815.43091505651</v>
      </c>
      <c r="K139" s="16"/>
      <c r="L139" s="116">
        <v>37815.43091505651</v>
      </c>
      <c r="M139" s="116">
        <v>0</v>
      </c>
      <c r="N139" s="116">
        <v>37815.43091505651</v>
      </c>
    </row>
    <row r="140" spans="1:14" x14ac:dyDescent="0.35">
      <c r="A140" s="139" t="s">
        <v>123</v>
      </c>
      <c r="B140" s="84">
        <v>3234</v>
      </c>
      <c r="C140" s="84" t="s">
        <v>294</v>
      </c>
      <c r="D140" s="16"/>
      <c r="E140" s="116">
        <v>0</v>
      </c>
      <c r="F140" s="116">
        <v>10097</v>
      </c>
      <c r="G140" s="116">
        <v>173</v>
      </c>
      <c r="H140" s="116">
        <v>0</v>
      </c>
      <c r="I140" s="116">
        <v>2814</v>
      </c>
      <c r="J140" s="116">
        <v>13084</v>
      </c>
      <c r="K140" s="16"/>
      <c r="L140" s="116">
        <v>10270</v>
      </c>
      <c r="M140" s="116">
        <v>2814</v>
      </c>
      <c r="N140" s="116">
        <v>13084</v>
      </c>
    </row>
    <row r="141" spans="1:14" x14ac:dyDescent="0.35">
      <c r="A141" s="140" t="s">
        <v>295</v>
      </c>
      <c r="B141" s="136"/>
      <c r="C141" s="137"/>
      <c r="D141" s="16"/>
      <c r="E141" s="149">
        <v>1620008.2170146164</v>
      </c>
      <c r="F141" s="149">
        <v>4612356.6258351179</v>
      </c>
      <c r="G141" s="149">
        <v>738957.75349753245</v>
      </c>
      <c r="H141" s="149">
        <v>4212026.8740329612</v>
      </c>
      <c r="I141" s="149">
        <v>258772.27800829874</v>
      </c>
      <c r="J141" s="149">
        <v>11442121.748388525</v>
      </c>
      <c r="K141" s="16"/>
      <c r="L141" s="149">
        <v>6971322.5963472677</v>
      </c>
      <c r="M141" s="149">
        <v>4470799.1520412592</v>
      </c>
      <c r="N141" s="149">
        <v>11442121.748388525</v>
      </c>
    </row>
    <row r="142" spans="1:14" x14ac:dyDescent="0.35">
      <c r="A142" s="143"/>
      <c r="B142"/>
      <c r="C142"/>
      <c r="D142" s="16"/>
      <c r="E142" s="148"/>
      <c r="F142" s="148"/>
      <c r="G142" s="148"/>
      <c r="H142" s="148"/>
      <c r="I142" s="148"/>
      <c r="J142" s="148"/>
      <c r="K142" s="16"/>
      <c r="L142" s="148"/>
      <c r="M142" s="148"/>
      <c r="N142" s="148"/>
    </row>
    <row r="143" spans="1:14" x14ac:dyDescent="0.35">
      <c r="A143" s="139" t="s">
        <v>296</v>
      </c>
      <c r="B143" s="139">
        <v>3301</v>
      </c>
      <c r="C143" s="139" t="s">
        <v>297</v>
      </c>
      <c r="D143" s="16"/>
      <c r="E143" s="116">
        <v>110061.02490421456</v>
      </c>
      <c r="F143" s="116">
        <v>522516.60611650202</v>
      </c>
      <c r="G143" s="116">
        <v>100535.15168539326</v>
      </c>
      <c r="H143" s="116">
        <v>528688.07569741015</v>
      </c>
      <c r="I143" s="116">
        <v>51025</v>
      </c>
      <c r="J143" s="116">
        <v>1312825.8584035202</v>
      </c>
      <c r="K143" s="16"/>
      <c r="L143" s="116">
        <v>733112.78270610981</v>
      </c>
      <c r="M143" s="116">
        <v>579713.07569741015</v>
      </c>
      <c r="N143" s="116">
        <v>1312825.85840352</v>
      </c>
    </row>
    <row r="144" spans="1:14" x14ac:dyDescent="0.35">
      <c r="A144" s="139" t="s">
        <v>296</v>
      </c>
      <c r="B144" s="84">
        <v>3303</v>
      </c>
      <c r="C144" s="84" t="s">
        <v>298</v>
      </c>
      <c r="D144" s="16"/>
      <c r="E144" s="116">
        <v>68193</v>
      </c>
      <c r="F144" s="116">
        <v>148068.46384498497</v>
      </c>
      <c r="G144" s="116">
        <v>23929.539325842696</v>
      </c>
      <c r="H144" s="116">
        <v>54734.409847237446</v>
      </c>
      <c r="I144" s="116">
        <v>4434</v>
      </c>
      <c r="J144" s="116">
        <v>299359.4130180651</v>
      </c>
      <c r="K144" s="16"/>
      <c r="L144" s="116">
        <v>240191.00317082767</v>
      </c>
      <c r="M144" s="116">
        <v>59168.409847237446</v>
      </c>
      <c r="N144" s="116">
        <v>299359.4130180651</v>
      </c>
    </row>
    <row r="145" spans="1:15" x14ac:dyDescent="0.35">
      <c r="A145" s="139" t="s">
        <v>296</v>
      </c>
      <c r="B145" s="84">
        <v>3305</v>
      </c>
      <c r="C145" s="84" t="s">
        <v>299</v>
      </c>
      <c r="D145" s="16"/>
      <c r="E145" s="116">
        <v>57664</v>
      </c>
      <c r="F145" s="116">
        <v>199763.92982775404</v>
      </c>
      <c r="G145" s="116">
        <v>27818.941132313059</v>
      </c>
      <c r="H145" s="116">
        <v>68040.869477234402</v>
      </c>
      <c r="I145" s="116">
        <v>6450</v>
      </c>
      <c r="J145" s="116">
        <v>359737.74043730146</v>
      </c>
      <c r="K145" s="16"/>
      <c r="L145" s="116">
        <v>285246.87096006708</v>
      </c>
      <c r="M145" s="116">
        <v>74490.869477234402</v>
      </c>
      <c r="N145" s="116">
        <v>359737.74043730146</v>
      </c>
    </row>
    <row r="146" spans="1:15" x14ac:dyDescent="0.35">
      <c r="A146" s="139" t="s">
        <v>296</v>
      </c>
      <c r="B146" s="84">
        <v>3310</v>
      </c>
      <c r="C146" s="84" t="s">
        <v>300</v>
      </c>
      <c r="D146" s="16"/>
      <c r="E146" s="116">
        <v>84245</v>
      </c>
      <c r="F146" s="116">
        <v>10132.90909090909</v>
      </c>
      <c r="G146" s="116">
        <v>0</v>
      </c>
      <c r="H146" s="116">
        <v>0</v>
      </c>
      <c r="I146" s="116">
        <v>82</v>
      </c>
      <c r="J146" s="116">
        <v>94459.909090909088</v>
      </c>
      <c r="K146" s="16"/>
      <c r="L146" s="116">
        <v>94377.909090909088</v>
      </c>
      <c r="M146" s="116">
        <v>82</v>
      </c>
      <c r="N146" s="116">
        <v>94459.909090909088</v>
      </c>
    </row>
    <row r="147" spans="1:15" x14ac:dyDescent="0.35">
      <c r="A147" s="139" t="s">
        <v>296</v>
      </c>
      <c r="B147" s="84">
        <v>3312</v>
      </c>
      <c r="C147" s="84" t="s">
        <v>301</v>
      </c>
      <c r="D147" s="16"/>
      <c r="E147" s="116">
        <v>8</v>
      </c>
      <c r="F147" s="116">
        <v>89323.837179779861</v>
      </c>
      <c r="G147" s="116">
        <v>30489</v>
      </c>
      <c r="H147" s="116">
        <v>805</v>
      </c>
      <c r="I147" s="116">
        <v>20391</v>
      </c>
      <c r="J147" s="116">
        <v>141016.83717977986</v>
      </c>
      <c r="K147" s="16"/>
      <c r="L147" s="116">
        <v>119820.83717977986</v>
      </c>
      <c r="M147" s="116">
        <v>21196</v>
      </c>
      <c r="N147" s="116">
        <v>141016.83717977986</v>
      </c>
    </row>
    <row r="148" spans="1:15" x14ac:dyDescent="0.35">
      <c r="A148" s="139" t="s">
        <v>296</v>
      </c>
      <c r="B148" s="84">
        <v>3314</v>
      </c>
      <c r="C148" s="84" t="s">
        <v>302</v>
      </c>
      <c r="D148" s="16"/>
      <c r="E148" s="116">
        <v>19543</v>
      </c>
      <c r="F148" s="116">
        <v>30820.172413793105</v>
      </c>
      <c r="G148" s="116">
        <v>7594.3988764044943</v>
      </c>
      <c r="H148" s="116">
        <v>6571</v>
      </c>
      <c r="I148" s="116">
        <v>966</v>
      </c>
      <c r="J148" s="116">
        <v>65494.571290197593</v>
      </c>
      <c r="K148" s="16"/>
      <c r="L148" s="116">
        <v>57957.5712901976</v>
      </c>
      <c r="M148" s="116">
        <v>7537</v>
      </c>
      <c r="N148" s="116">
        <v>65494.5712901976</v>
      </c>
    </row>
    <row r="149" spans="1:15" x14ac:dyDescent="0.35">
      <c r="A149" s="139" t="s">
        <v>296</v>
      </c>
      <c r="B149" s="84">
        <v>3316</v>
      </c>
      <c r="C149" s="84" t="s">
        <v>303</v>
      </c>
      <c r="D149" s="16"/>
      <c r="E149" s="116">
        <v>22793</v>
      </c>
      <c r="F149" s="116">
        <v>22149.666666666664</v>
      </c>
      <c r="G149" s="116">
        <v>20170.999999999996</v>
      </c>
      <c r="H149" s="116">
        <v>71810.37015177065</v>
      </c>
      <c r="I149" s="116">
        <v>1906</v>
      </c>
      <c r="J149" s="116">
        <v>138830.03681843731</v>
      </c>
      <c r="K149" s="16"/>
      <c r="L149" s="116">
        <v>65113.666666666664</v>
      </c>
      <c r="M149" s="116">
        <v>73716.37015177065</v>
      </c>
      <c r="N149" s="116">
        <v>138830.03681843731</v>
      </c>
    </row>
    <row r="150" spans="1:15" x14ac:dyDescent="0.35">
      <c r="A150" s="139" t="s">
        <v>296</v>
      </c>
      <c r="B150" s="84">
        <v>3318</v>
      </c>
      <c r="C150" s="84" t="s">
        <v>304</v>
      </c>
      <c r="D150" s="16"/>
      <c r="E150" s="116">
        <v>96317</v>
      </c>
      <c r="F150" s="116">
        <v>14173.359095880423</v>
      </c>
      <c r="G150" s="116">
        <v>4767.2808988764045</v>
      </c>
      <c r="H150" s="116">
        <v>126</v>
      </c>
      <c r="I150" s="116">
        <v>1342</v>
      </c>
      <c r="J150" s="116">
        <v>116725.63999475683</v>
      </c>
      <c r="K150" s="16"/>
      <c r="L150" s="116">
        <v>115257.63999475683</v>
      </c>
      <c r="M150" s="116">
        <v>1468</v>
      </c>
      <c r="N150" s="116">
        <v>116725.63999475683</v>
      </c>
    </row>
    <row r="151" spans="1:15" x14ac:dyDescent="0.35">
      <c r="A151" s="139" t="s">
        <v>296</v>
      </c>
      <c r="B151" s="84">
        <v>3320</v>
      </c>
      <c r="C151" s="84" t="s">
        <v>305</v>
      </c>
      <c r="D151" s="16"/>
      <c r="E151" s="116">
        <v>0</v>
      </c>
      <c r="F151" s="116">
        <v>16696.75</v>
      </c>
      <c r="G151" s="116">
        <v>12203</v>
      </c>
      <c r="H151" s="116">
        <v>355</v>
      </c>
      <c r="I151" s="116">
        <v>6391</v>
      </c>
      <c r="J151" s="116">
        <v>35645.75</v>
      </c>
      <c r="K151" s="16"/>
      <c r="L151" s="116">
        <v>28899.75</v>
      </c>
      <c r="M151" s="116">
        <v>6746</v>
      </c>
      <c r="N151" s="116">
        <v>35645.75</v>
      </c>
    </row>
    <row r="152" spans="1:15" x14ac:dyDescent="0.35">
      <c r="A152" s="139" t="s">
        <v>296</v>
      </c>
      <c r="B152" s="84">
        <v>3322</v>
      </c>
      <c r="C152" s="84" t="s">
        <v>306</v>
      </c>
      <c r="D152" s="16"/>
      <c r="E152" s="116">
        <v>11125</v>
      </c>
      <c r="F152" s="116">
        <v>5184</v>
      </c>
      <c r="G152" s="116">
        <v>12065.915730337079</v>
      </c>
      <c r="H152" s="116">
        <v>14</v>
      </c>
      <c r="I152" s="116">
        <v>1954</v>
      </c>
      <c r="J152" s="116">
        <v>30342.915730337081</v>
      </c>
      <c r="K152" s="16"/>
      <c r="L152" s="116">
        <v>28374.915730337081</v>
      </c>
      <c r="M152" s="116">
        <v>1968</v>
      </c>
      <c r="N152" s="116">
        <v>30342.915730337081</v>
      </c>
    </row>
    <row r="153" spans="1:15" x14ac:dyDescent="0.35">
      <c r="A153" s="139" t="s">
        <v>296</v>
      </c>
      <c r="B153" s="84">
        <v>3324</v>
      </c>
      <c r="C153" s="84" t="s">
        <v>307</v>
      </c>
      <c r="D153" s="16"/>
      <c r="E153" s="116">
        <v>117450.77142857143</v>
      </c>
      <c r="F153" s="116">
        <v>46299.625459848205</v>
      </c>
      <c r="G153" s="116">
        <v>110</v>
      </c>
      <c r="H153" s="116">
        <v>2634.6433389544686</v>
      </c>
      <c r="I153" s="116">
        <v>2140</v>
      </c>
      <c r="J153" s="116">
        <v>168635.04022737409</v>
      </c>
      <c r="K153" s="16"/>
      <c r="L153" s="116">
        <v>163860.39688841964</v>
      </c>
      <c r="M153" s="116">
        <v>4774.6433389544691</v>
      </c>
      <c r="N153" s="116">
        <v>168635.04022737412</v>
      </c>
    </row>
    <row r="154" spans="1:15" x14ac:dyDescent="0.35">
      <c r="A154" s="139" t="s">
        <v>296</v>
      </c>
      <c r="B154" s="84">
        <v>3326</v>
      </c>
      <c r="C154" s="84" t="s">
        <v>308</v>
      </c>
      <c r="D154" s="16"/>
      <c r="E154" s="116">
        <v>115335</v>
      </c>
      <c r="F154" s="116">
        <v>85272.5</v>
      </c>
      <c r="G154" s="116">
        <v>5141</v>
      </c>
      <c r="H154" s="116">
        <v>16334.788701517706</v>
      </c>
      <c r="I154" s="116">
        <v>6848</v>
      </c>
      <c r="J154" s="116">
        <v>228931.28870151771</v>
      </c>
      <c r="K154" s="16"/>
      <c r="L154" s="116">
        <v>205748.5</v>
      </c>
      <c r="M154" s="116">
        <v>23182.788701517704</v>
      </c>
      <c r="N154" s="116">
        <v>228931.28870151771</v>
      </c>
    </row>
    <row r="155" spans="1:15" x14ac:dyDescent="0.35">
      <c r="A155" s="139" t="s">
        <v>296</v>
      </c>
      <c r="B155" s="84">
        <v>3328</v>
      </c>
      <c r="C155" s="84" t="s">
        <v>309</v>
      </c>
      <c r="D155" s="16"/>
      <c r="E155" s="116">
        <v>25576</v>
      </c>
      <c r="F155" s="116">
        <v>5740</v>
      </c>
      <c r="G155" s="116">
        <v>20935</v>
      </c>
      <c r="H155" s="116">
        <v>28635.801026565456</v>
      </c>
      <c r="I155" s="116">
        <v>1371</v>
      </c>
      <c r="J155" s="116">
        <v>82257.801026565459</v>
      </c>
      <c r="K155" s="16"/>
      <c r="L155" s="116">
        <v>52251</v>
      </c>
      <c r="M155" s="116">
        <v>30006.801026565456</v>
      </c>
      <c r="N155" s="116">
        <v>82257.801026565459</v>
      </c>
    </row>
    <row r="156" spans="1:15" s="65" customFormat="1" x14ac:dyDescent="0.35">
      <c r="A156" s="139" t="s">
        <v>296</v>
      </c>
      <c r="B156" s="84">
        <v>3330</v>
      </c>
      <c r="C156" s="84" t="s">
        <v>310</v>
      </c>
      <c r="D156" s="32"/>
      <c r="E156" s="116">
        <v>179518</v>
      </c>
      <c r="F156" s="116">
        <v>33561</v>
      </c>
      <c r="G156" s="116">
        <v>12465</v>
      </c>
      <c r="H156" s="116">
        <v>26346</v>
      </c>
      <c r="I156" s="116">
        <v>3715.5</v>
      </c>
      <c r="J156" s="116">
        <v>255605.5</v>
      </c>
      <c r="K156" s="32"/>
      <c r="L156" s="116">
        <v>225544</v>
      </c>
      <c r="M156" s="116">
        <v>30061.5</v>
      </c>
      <c r="N156" s="116">
        <v>255605.5</v>
      </c>
      <c r="O156" s="108"/>
    </row>
    <row r="157" spans="1:15" x14ac:dyDescent="0.35">
      <c r="A157" s="139" t="s">
        <v>296</v>
      </c>
      <c r="B157" s="84">
        <v>3332</v>
      </c>
      <c r="C157" s="84" t="s">
        <v>311</v>
      </c>
      <c r="D157" s="16"/>
      <c r="E157" s="116">
        <v>11742</v>
      </c>
      <c r="F157" s="116">
        <v>6468.8581844695582</v>
      </c>
      <c r="G157" s="116">
        <v>10106.808988764045</v>
      </c>
      <c r="H157" s="116">
        <v>0</v>
      </c>
      <c r="I157" s="116">
        <v>1966</v>
      </c>
      <c r="J157" s="116">
        <v>30283.667173233604</v>
      </c>
      <c r="K157" s="16"/>
      <c r="L157" s="116">
        <v>28317.667173233604</v>
      </c>
      <c r="M157" s="116">
        <v>1966</v>
      </c>
      <c r="N157" s="116">
        <v>30283.667173233604</v>
      </c>
    </row>
    <row r="158" spans="1:15" x14ac:dyDescent="0.35">
      <c r="A158" s="139" t="s">
        <v>296</v>
      </c>
      <c r="B158" s="84">
        <v>3338</v>
      </c>
      <c r="C158" s="84" t="s">
        <v>312</v>
      </c>
      <c r="D158" s="16"/>
      <c r="E158" s="116">
        <v>7799</v>
      </c>
      <c r="F158" s="116">
        <v>4139.9300036456434</v>
      </c>
      <c r="G158" s="116">
        <v>1237</v>
      </c>
      <c r="H158" s="116">
        <v>3688.5006745362566</v>
      </c>
      <c r="I158" s="116">
        <v>0</v>
      </c>
      <c r="J158" s="116">
        <v>16864.4306781819</v>
      </c>
      <c r="K158" s="16"/>
      <c r="L158" s="116">
        <v>13175.930003645644</v>
      </c>
      <c r="M158" s="116">
        <v>3688.5006745362566</v>
      </c>
      <c r="N158" s="116">
        <v>16864.4306781819</v>
      </c>
    </row>
    <row r="159" spans="1:15" x14ac:dyDescent="0.35">
      <c r="A159" s="139" t="s">
        <v>296</v>
      </c>
      <c r="B159" s="84">
        <v>3334</v>
      </c>
      <c r="C159" s="84" t="s">
        <v>313</v>
      </c>
      <c r="D159" s="16"/>
      <c r="E159" s="116">
        <v>22821</v>
      </c>
      <c r="F159" s="116">
        <v>1950</v>
      </c>
      <c r="G159" s="116">
        <v>0</v>
      </c>
      <c r="H159" s="116">
        <v>0</v>
      </c>
      <c r="I159" s="116">
        <v>0</v>
      </c>
      <c r="J159" s="116">
        <v>24771</v>
      </c>
      <c r="K159" s="16"/>
      <c r="L159" s="116">
        <v>24771</v>
      </c>
      <c r="M159" s="116">
        <v>0</v>
      </c>
      <c r="N159" s="116">
        <v>24771</v>
      </c>
    </row>
    <row r="160" spans="1:15" x14ac:dyDescent="0.35">
      <c r="A160" s="139" t="s">
        <v>296</v>
      </c>
      <c r="B160" s="84">
        <v>3336</v>
      </c>
      <c r="C160" s="84" t="s">
        <v>314</v>
      </c>
      <c r="D160" s="16"/>
      <c r="E160" s="116">
        <v>5583</v>
      </c>
      <c r="F160" s="116">
        <v>3217</v>
      </c>
      <c r="G160" s="116">
        <v>0</v>
      </c>
      <c r="H160" s="116">
        <v>0</v>
      </c>
      <c r="I160" s="116">
        <v>0</v>
      </c>
      <c r="J160" s="116">
        <v>8800</v>
      </c>
      <c r="K160" s="16"/>
      <c r="L160" s="116">
        <v>8800</v>
      </c>
      <c r="M160" s="116">
        <v>0</v>
      </c>
      <c r="N160" s="116">
        <v>8800</v>
      </c>
    </row>
    <row r="161" spans="1:14" x14ac:dyDescent="0.35">
      <c r="A161" s="140" t="s">
        <v>315</v>
      </c>
      <c r="B161" s="136"/>
      <c r="C161" s="137"/>
      <c r="D161" s="16"/>
      <c r="E161" s="147">
        <v>955773.79633278598</v>
      </c>
      <c r="F161" s="147">
        <v>1245478.6078842336</v>
      </c>
      <c r="G161" s="147">
        <v>289569.03663793107</v>
      </c>
      <c r="H161" s="147">
        <v>808784.45891522651</v>
      </c>
      <c r="I161" s="147">
        <v>110981.5</v>
      </c>
      <c r="J161" s="147">
        <v>3410587.3997701774</v>
      </c>
      <c r="K161" s="16"/>
      <c r="L161" s="149">
        <v>2490821.4408549508</v>
      </c>
      <c r="M161" s="149">
        <v>919765.95891522651</v>
      </c>
      <c r="N161" s="149">
        <v>3410587.3997701774</v>
      </c>
    </row>
    <row r="162" spans="1:14" x14ac:dyDescent="0.35">
      <c r="A162" s="143"/>
      <c r="B162"/>
      <c r="C162"/>
      <c r="D162" s="16"/>
      <c r="E162" s="148"/>
      <c r="F162" s="148"/>
      <c r="G162" s="148"/>
      <c r="H162" s="148"/>
      <c r="I162" s="148"/>
      <c r="J162" s="148"/>
      <c r="K162" s="16"/>
      <c r="L162" s="148"/>
      <c r="M162" s="148"/>
      <c r="N162" s="148"/>
    </row>
    <row r="163" spans="1:14" x14ac:dyDescent="0.35">
      <c r="A163" s="139" t="s">
        <v>316</v>
      </c>
      <c r="B163" s="139">
        <v>3401</v>
      </c>
      <c r="C163" s="139" t="s">
        <v>317</v>
      </c>
      <c r="D163" s="16"/>
      <c r="E163" s="116">
        <v>20321</v>
      </c>
      <c r="F163" s="116">
        <v>67353.046008839665</v>
      </c>
      <c r="G163" s="116">
        <v>10405.492537313432</v>
      </c>
      <c r="H163" s="116">
        <v>98995.136438838788</v>
      </c>
      <c r="I163" s="116">
        <v>1242</v>
      </c>
      <c r="J163" s="116">
        <v>198316.6749849919</v>
      </c>
      <c r="K163" s="16"/>
      <c r="L163" s="116">
        <v>98079.538546153097</v>
      </c>
      <c r="M163" s="116">
        <v>100237.13643883879</v>
      </c>
      <c r="N163" s="116">
        <v>198316.6749849919</v>
      </c>
    </row>
    <row r="164" spans="1:14" x14ac:dyDescent="0.35">
      <c r="A164" s="139" t="s">
        <v>316</v>
      </c>
      <c r="B164" s="84">
        <v>3403</v>
      </c>
      <c r="C164" s="84" t="s">
        <v>318</v>
      </c>
      <c r="D164" s="16"/>
      <c r="E164" s="116">
        <v>96563.875478927192</v>
      </c>
      <c r="F164" s="116">
        <v>280191.68459725811</v>
      </c>
      <c r="G164" s="116">
        <v>66444.649253731346</v>
      </c>
      <c r="H164" s="116">
        <v>182295.24956990423</v>
      </c>
      <c r="I164" s="116">
        <v>3766</v>
      </c>
      <c r="J164" s="116">
        <v>629261.45889982092</v>
      </c>
      <c r="K164" s="16"/>
      <c r="L164" s="116">
        <v>443200.20932991663</v>
      </c>
      <c r="M164" s="116">
        <v>186061.24956990423</v>
      </c>
      <c r="N164" s="116">
        <v>629261.45889982092</v>
      </c>
    </row>
    <row r="165" spans="1:14" x14ac:dyDescent="0.35">
      <c r="A165" s="139" t="s">
        <v>316</v>
      </c>
      <c r="B165" s="84">
        <v>3405</v>
      </c>
      <c r="C165" s="84" t="s">
        <v>319</v>
      </c>
      <c r="D165" s="16"/>
      <c r="E165" s="116">
        <v>231729.95977011495</v>
      </c>
      <c r="F165" s="116">
        <v>232714.35346301025</v>
      </c>
      <c r="G165" s="116">
        <v>146551.09375</v>
      </c>
      <c r="H165" s="116">
        <v>97070.244389926142</v>
      </c>
      <c r="I165" s="116">
        <v>13377</v>
      </c>
      <c r="J165" s="116">
        <v>721442.65137305134</v>
      </c>
      <c r="K165" s="16"/>
      <c r="L165" s="116">
        <v>610995.40698312526</v>
      </c>
      <c r="M165" s="116">
        <v>110447.24438992614</v>
      </c>
      <c r="N165" s="116">
        <v>721442.65137305134</v>
      </c>
    </row>
    <row r="166" spans="1:14" x14ac:dyDescent="0.35">
      <c r="A166" s="139" t="s">
        <v>316</v>
      </c>
      <c r="B166" s="84">
        <v>3407</v>
      </c>
      <c r="C166" s="84" t="s">
        <v>320</v>
      </c>
      <c r="D166" s="16"/>
      <c r="E166" s="116">
        <v>78639.571428571435</v>
      </c>
      <c r="F166" s="116">
        <v>159524.96043255308</v>
      </c>
      <c r="G166" s="116">
        <v>20862.5</v>
      </c>
      <c r="H166" s="116">
        <v>64919.69072164948</v>
      </c>
      <c r="I166" s="116">
        <v>11839</v>
      </c>
      <c r="J166" s="116">
        <v>335785.722582774</v>
      </c>
      <c r="K166" s="16"/>
      <c r="L166" s="116">
        <v>259027.0318611245</v>
      </c>
      <c r="M166" s="116">
        <v>76758.690721649473</v>
      </c>
      <c r="N166" s="116">
        <v>335785.722582774</v>
      </c>
    </row>
    <row r="167" spans="1:14" x14ac:dyDescent="0.35">
      <c r="A167" s="139" t="s">
        <v>316</v>
      </c>
      <c r="B167" s="84">
        <v>3411</v>
      </c>
      <c r="C167" s="84" t="s">
        <v>321</v>
      </c>
      <c r="D167" s="16"/>
      <c r="E167" s="116">
        <v>47465</v>
      </c>
      <c r="F167" s="116">
        <v>314749.07679926924</v>
      </c>
      <c r="G167" s="116">
        <v>10006</v>
      </c>
      <c r="H167" s="116">
        <v>42681.222091062395</v>
      </c>
      <c r="I167" s="116">
        <v>3006</v>
      </c>
      <c r="J167" s="116">
        <v>417907.29889033164</v>
      </c>
      <c r="K167" s="16"/>
      <c r="L167" s="116">
        <v>372220.07679926924</v>
      </c>
      <c r="M167" s="116">
        <v>45687.222091062395</v>
      </c>
      <c r="N167" s="116">
        <v>417907.29889033164</v>
      </c>
    </row>
    <row r="168" spans="1:14" x14ac:dyDescent="0.35">
      <c r="A168" s="139" t="s">
        <v>316</v>
      </c>
      <c r="B168" s="84">
        <v>3413</v>
      </c>
      <c r="C168" s="84" t="s">
        <v>322</v>
      </c>
      <c r="D168" s="16"/>
      <c r="E168" s="116">
        <v>7</v>
      </c>
      <c r="F168" s="116">
        <v>26521</v>
      </c>
      <c r="G168" s="116">
        <v>18417.052238805969</v>
      </c>
      <c r="H168" s="116">
        <v>48</v>
      </c>
      <c r="I168" s="116">
        <v>10</v>
      </c>
      <c r="J168" s="116">
        <v>45003.052238805969</v>
      </c>
      <c r="K168" s="16"/>
      <c r="L168" s="116">
        <v>44945.052238805969</v>
      </c>
      <c r="M168" s="116">
        <v>58</v>
      </c>
      <c r="N168" s="116">
        <v>45003.052238805969</v>
      </c>
    </row>
    <row r="169" spans="1:14" x14ac:dyDescent="0.35">
      <c r="A169" s="139" t="s">
        <v>316</v>
      </c>
      <c r="B169" s="84">
        <v>3414</v>
      </c>
      <c r="C169" s="84" t="s">
        <v>323</v>
      </c>
      <c r="D169" s="16"/>
      <c r="E169" s="116">
        <v>7855</v>
      </c>
      <c r="F169" s="116">
        <v>6021.7163689391173</v>
      </c>
      <c r="G169" s="116">
        <v>2908</v>
      </c>
      <c r="H169" s="116">
        <v>6323.1440134907243</v>
      </c>
      <c r="I169" s="116">
        <v>0</v>
      </c>
      <c r="J169" s="116">
        <v>23107.860382429841</v>
      </c>
      <c r="K169" s="16"/>
      <c r="L169" s="116">
        <v>16784.716368939116</v>
      </c>
      <c r="M169" s="116">
        <v>6323.1440134907243</v>
      </c>
      <c r="N169" s="116">
        <v>23107.860382429841</v>
      </c>
    </row>
    <row r="170" spans="1:14" x14ac:dyDescent="0.35">
      <c r="A170" s="139" t="s">
        <v>316</v>
      </c>
      <c r="B170" s="84">
        <v>3415</v>
      </c>
      <c r="C170" s="84" t="s">
        <v>324</v>
      </c>
      <c r="D170" s="16"/>
      <c r="E170" s="116">
        <v>12879</v>
      </c>
      <c r="F170" s="116">
        <v>38558.572730586951</v>
      </c>
      <c r="G170" s="116">
        <v>0</v>
      </c>
      <c r="H170" s="116">
        <v>0</v>
      </c>
      <c r="I170" s="116">
        <v>555</v>
      </c>
      <c r="J170" s="116">
        <v>51992.572730586951</v>
      </c>
      <c r="K170" s="16"/>
      <c r="L170" s="116">
        <v>51437.572730586951</v>
      </c>
      <c r="M170" s="116">
        <v>555</v>
      </c>
      <c r="N170" s="116">
        <v>51992.572730586951</v>
      </c>
    </row>
    <row r="171" spans="1:14" x14ac:dyDescent="0.35">
      <c r="A171" s="139" t="s">
        <v>316</v>
      </c>
      <c r="B171" s="84">
        <v>3416</v>
      </c>
      <c r="C171" s="84" t="s">
        <v>325</v>
      </c>
      <c r="D171" s="16"/>
      <c r="E171" s="116">
        <v>3140</v>
      </c>
      <c r="F171" s="116">
        <v>11595.287276704337</v>
      </c>
      <c r="G171" s="116">
        <v>0</v>
      </c>
      <c r="H171" s="116">
        <v>4742.3580101180441</v>
      </c>
      <c r="I171" s="116">
        <v>6426</v>
      </c>
      <c r="J171" s="116">
        <v>25903.645286822382</v>
      </c>
      <c r="K171" s="16"/>
      <c r="L171" s="116">
        <v>14735.287276704337</v>
      </c>
      <c r="M171" s="116">
        <v>11168.358010118045</v>
      </c>
      <c r="N171" s="116">
        <v>25903.645286822382</v>
      </c>
    </row>
    <row r="172" spans="1:14" x14ac:dyDescent="0.35">
      <c r="A172" s="139" t="s">
        <v>316</v>
      </c>
      <c r="B172" s="84">
        <v>3417</v>
      </c>
      <c r="C172" s="84" t="s">
        <v>326</v>
      </c>
      <c r="D172" s="16"/>
      <c r="E172" s="116">
        <v>11356</v>
      </c>
      <c r="F172" s="116">
        <v>6632</v>
      </c>
      <c r="G172" s="116">
        <v>139</v>
      </c>
      <c r="H172" s="116">
        <v>97</v>
      </c>
      <c r="I172" s="116">
        <v>0</v>
      </c>
      <c r="J172" s="116">
        <v>18224</v>
      </c>
      <c r="K172" s="16"/>
      <c r="L172" s="116">
        <v>18127</v>
      </c>
      <c r="M172" s="116">
        <v>97</v>
      </c>
      <c r="N172" s="116">
        <v>18224</v>
      </c>
    </row>
    <row r="173" spans="1:14" x14ac:dyDescent="0.35">
      <c r="A173" s="139" t="s">
        <v>316</v>
      </c>
      <c r="B173" s="84">
        <v>3418</v>
      </c>
      <c r="C173" s="84" t="s">
        <v>327</v>
      </c>
      <c r="D173" s="16"/>
      <c r="E173" s="116">
        <v>260</v>
      </c>
      <c r="F173" s="116">
        <v>12969</v>
      </c>
      <c r="G173" s="116">
        <v>252</v>
      </c>
      <c r="H173" s="116">
        <v>19072.432040472177</v>
      </c>
      <c r="I173" s="116">
        <v>0</v>
      </c>
      <c r="J173" s="116">
        <v>32553.432040472177</v>
      </c>
      <c r="K173" s="16"/>
      <c r="L173" s="116">
        <v>13481</v>
      </c>
      <c r="M173" s="116">
        <v>19072.432040472177</v>
      </c>
      <c r="N173" s="116">
        <v>32553.432040472177</v>
      </c>
    </row>
    <row r="174" spans="1:14" x14ac:dyDescent="0.35">
      <c r="A174" s="139" t="s">
        <v>316</v>
      </c>
      <c r="B174" s="84">
        <v>3419</v>
      </c>
      <c r="C174" s="84" t="s">
        <v>328</v>
      </c>
      <c r="D174" s="16"/>
      <c r="E174" s="116">
        <v>24932</v>
      </c>
      <c r="F174" s="116">
        <v>2738</v>
      </c>
      <c r="G174" s="116">
        <v>19</v>
      </c>
      <c r="H174" s="116">
        <v>0</v>
      </c>
      <c r="I174" s="116">
        <v>0</v>
      </c>
      <c r="J174" s="116">
        <v>27689</v>
      </c>
      <c r="K174" s="16"/>
      <c r="L174" s="116">
        <v>27689</v>
      </c>
      <c r="M174" s="116">
        <v>0</v>
      </c>
      <c r="N174" s="116">
        <v>27689</v>
      </c>
    </row>
    <row r="175" spans="1:14" x14ac:dyDescent="0.35">
      <c r="A175" s="139" t="s">
        <v>316</v>
      </c>
      <c r="B175" s="84">
        <v>3420</v>
      </c>
      <c r="C175" s="84" t="s">
        <v>329</v>
      </c>
      <c r="D175" s="16"/>
      <c r="E175" s="116">
        <v>42984</v>
      </c>
      <c r="F175" s="116">
        <v>96454.083617240409</v>
      </c>
      <c r="G175" s="116">
        <v>61150.13432835821</v>
      </c>
      <c r="H175" s="116">
        <v>60261.522747546827</v>
      </c>
      <c r="I175" s="116">
        <v>3922</v>
      </c>
      <c r="J175" s="116">
        <v>264771.74069314549</v>
      </c>
      <c r="K175" s="16"/>
      <c r="L175" s="116">
        <v>200588.21794559862</v>
      </c>
      <c r="M175" s="116">
        <v>64183.522747546827</v>
      </c>
      <c r="N175" s="116">
        <v>264771.74069314543</v>
      </c>
    </row>
    <row r="176" spans="1:14" x14ac:dyDescent="0.35">
      <c r="A176" s="139" t="s">
        <v>316</v>
      </c>
      <c r="B176" s="84">
        <v>3421</v>
      </c>
      <c r="C176" s="84" t="s">
        <v>330</v>
      </c>
      <c r="D176" s="16"/>
      <c r="E176" s="116">
        <v>46254.761904761908</v>
      </c>
      <c r="F176" s="116">
        <v>78198</v>
      </c>
      <c r="G176" s="116">
        <v>5691.6940298507461</v>
      </c>
      <c r="H176" s="116">
        <v>5162.7250470809795</v>
      </c>
      <c r="I176" s="116">
        <v>13402</v>
      </c>
      <c r="J176" s="116">
        <v>148709.18098169361</v>
      </c>
      <c r="K176" s="16"/>
      <c r="L176" s="116">
        <v>130144.45593461266</v>
      </c>
      <c r="M176" s="116">
        <v>18564.725047080981</v>
      </c>
      <c r="N176" s="116">
        <v>148709.18098169364</v>
      </c>
    </row>
    <row r="177" spans="1:15" x14ac:dyDescent="0.35">
      <c r="A177" s="139" t="s">
        <v>316</v>
      </c>
      <c r="B177" s="84">
        <v>3422</v>
      </c>
      <c r="C177" s="84" t="s">
        <v>331</v>
      </c>
      <c r="D177" s="16"/>
      <c r="E177" s="116">
        <v>7001</v>
      </c>
      <c r="F177" s="116">
        <v>13635.975103734439</v>
      </c>
      <c r="G177" s="116">
        <v>1855</v>
      </c>
      <c r="H177" s="116">
        <v>6399.9714540588757</v>
      </c>
      <c r="I177" s="116">
        <v>0</v>
      </c>
      <c r="J177" s="116">
        <v>28891.946557793315</v>
      </c>
      <c r="K177" s="16"/>
      <c r="L177" s="116">
        <v>22491.975103734439</v>
      </c>
      <c r="M177" s="116">
        <v>6399.9714540588757</v>
      </c>
      <c r="N177" s="116">
        <v>28891.946557793315</v>
      </c>
    </row>
    <row r="178" spans="1:15" x14ac:dyDescent="0.35">
      <c r="A178" s="139" t="s">
        <v>316</v>
      </c>
      <c r="B178" s="84">
        <v>3425</v>
      </c>
      <c r="C178" s="84" t="s">
        <v>332</v>
      </c>
      <c r="D178" s="16"/>
      <c r="E178" s="116">
        <v>5957.2380952380954</v>
      </c>
      <c r="F178" s="116">
        <v>1144</v>
      </c>
      <c r="G178" s="116">
        <v>1788</v>
      </c>
      <c r="H178" s="116">
        <v>0</v>
      </c>
      <c r="I178" s="116">
        <v>856</v>
      </c>
      <c r="J178" s="116">
        <v>9745.2380952380954</v>
      </c>
      <c r="K178" s="16"/>
      <c r="L178" s="116">
        <v>8889.2380952380954</v>
      </c>
      <c r="M178" s="116">
        <v>856</v>
      </c>
      <c r="N178" s="116">
        <v>9745.2380952380954</v>
      </c>
    </row>
    <row r="179" spans="1:15" s="65" customFormat="1" x14ac:dyDescent="0.35">
      <c r="A179" s="139" t="s">
        <v>316</v>
      </c>
      <c r="B179" s="84">
        <v>3427</v>
      </c>
      <c r="C179" s="84" t="s">
        <v>333</v>
      </c>
      <c r="D179" s="16"/>
      <c r="E179" s="116">
        <v>37575</v>
      </c>
      <c r="F179" s="116">
        <v>2695</v>
      </c>
      <c r="G179" s="116">
        <v>5786.9776119402986</v>
      </c>
      <c r="H179" s="116">
        <v>31895.771632471009</v>
      </c>
      <c r="I179" s="116">
        <v>5500</v>
      </c>
      <c r="J179" s="116">
        <v>83452.749244411301</v>
      </c>
      <c r="K179" s="16"/>
      <c r="L179" s="116">
        <v>46056.977611940296</v>
      </c>
      <c r="M179" s="116">
        <v>37395.771632471005</v>
      </c>
      <c r="N179" s="116">
        <v>83452.749244411301</v>
      </c>
      <c r="O179" s="108"/>
    </row>
    <row r="180" spans="1:15" x14ac:dyDescent="0.35">
      <c r="A180" s="139" t="s">
        <v>316</v>
      </c>
      <c r="B180" s="84">
        <v>3431</v>
      </c>
      <c r="C180" s="84" t="s">
        <v>334</v>
      </c>
      <c r="D180" s="16"/>
      <c r="E180" s="116">
        <v>36354</v>
      </c>
      <c r="F180" s="116">
        <v>23132</v>
      </c>
      <c r="G180" s="116">
        <v>1172</v>
      </c>
      <c r="H180" s="116">
        <v>0</v>
      </c>
      <c r="I180" s="116">
        <v>1069</v>
      </c>
      <c r="J180" s="116">
        <v>61727</v>
      </c>
      <c r="K180" s="16"/>
      <c r="L180" s="116">
        <v>60658</v>
      </c>
      <c r="M180" s="116">
        <v>1069</v>
      </c>
      <c r="N180" s="116">
        <v>61727</v>
      </c>
    </row>
    <row r="181" spans="1:15" x14ac:dyDescent="0.35">
      <c r="A181" s="139" t="s">
        <v>316</v>
      </c>
      <c r="B181" s="84">
        <v>3432</v>
      </c>
      <c r="C181" s="84" t="s">
        <v>335</v>
      </c>
      <c r="D181" s="16"/>
      <c r="E181" s="116">
        <v>9010</v>
      </c>
      <c r="F181" s="116">
        <v>3360</v>
      </c>
      <c r="G181" s="116">
        <v>3866.666666666667</v>
      </c>
      <c r="H181" s="116">
        <v>0</v>
      </c>
      <c r="I181" s="116">
        <v>1508</v>
      </c>
      <c r="J181" s="116">
        <v>17744.666666666668</v>
      </c>
      <c r="K181" s="16"/>
      <c r="L181" s="116">
        <v>16236.666666666668</v>
      </c>
      <c r="M181" s="116">
        <v>1508</v>
      </c>
      <c r="N181" s="116">
        <v>17744.666666666668</v>
      </c>
    </row>
    <row r="182" spans="1:15" x14ac:dyDescent="0.35">
      <c r="A182" s="139" t="s">
        <v>316</v>
      </c>
      <c r="B182" s="84">
        <v>3433</v>
      </c>
      <c r="C182" s="84" t="s">
        <v>336</v>
      </c>
      <c r="D182" s="16"/>
      <c r="E182" s="116">
        <v>20273</v>
      </c>
      <c r="F182" s="116">
        <v>1425</v>
      </c>
      <c r="G182" s="116">
        <v>1236</v>
      </c>
      <c r="H182" s="116">
        <v>0</v>
      </c>
      <c r="I182" s="116">
        <v>2863</v>
      </c>
      <c r="J182" s="116">
        <v>25797</v>
      </c>
      <c r="K182" s="16"/>
      <c r="L182" s="116">
        <v>22934</v>
      </c>
      <c r="M182" s="116">
        <v>2863</v>
      </c>
      <c r="N182" s="116">
        <v>25797</v>
      </c>
    </row>
    <row r="183" spans="1:15" x14ac:dyDescent="0.35">
      <c r="A183" s="139" t="s">
        <v>316</v>
      </c>
      <c r="B183" s="84">
        <v>3434</v>
      </c>
      <c r="C183" s="84" t="s">
        <v>337</v>
      </c>
      <c r="D183" s="16"/>
      <c r="E183" s="116">
        <v>55289</v>
      </c>
      <c r="F183" s="116">
        <v>8855</v>
      </c>
      <c r="G183" s="116">
        <v>5486</v>
      </c>
      <c r="H183" s="116">
        <v>0</v>
      </c>
      <c r="I183" s="116">
        <v>5364</v>
      </c>
      <c r="J183" s="116">
        <v>74994</v>
      </c>
      <c r="K183" s="16"/>
      <c r="L183" s="116">
        <v>69630</v>
      </c>
      <c r="M183" s="116">
        <v>5364</v>
      </c>
      <c r="N183" s="116">
        <v>74994</v>
      </c>
    </row>
    <row r="184" spans="1:15" x14ac:dyDescent="0.35">
      <c r="A184" s="139" t="s">
        <v>316</v>
      </c>
      <c r="B184" s="84">
        <v>3435</v>
      </c>
      <c r="C184" s="84" t="s">
        <v>338</v>
      </c>
      <c r="D184" s="16"/>
      <c r="E184" s="116">
        <v>33397</v>
      </c>
      <c r="F184" s="116">
        <v>1644</v>
      </c>
      <c r="G184" s="116">
        <v>9015</v>
      </c>
      <c r="H184" s="116">
        <v>7141</v>
      </c>
      <c r="I184" s="116">
        <v>1643</v>
      </c>
      <c r="J184" s="116">
        <v>52840</v>
      </c>
      <c r="K184" s="16"/>
      <c r="L184" s="116">
        <v>44056</v>
      </c>
      <c r="M184" s="116">
        <v>8784</v>
      </c>
      <c r="N184" s="116">
        <v>52840</v>
      </c>
    </row>
    <row r="185" spans="1:15" x14ac:dyDescent="0.35">
      <c r="A185" s="139" t="s">
        <v>316</v>
      </c>
      <c r="B185" s="84">
        <v>3436</v>
      </c>
      <c r="C185" s="84" t="s">
        <v>339</v>
      </c>
      <c r="D185" s="16"/>
      <c r="E185" s="116">
        <v>29290</v>
      </c>
      <c r="F185" s="116">
        <v>16732</v>
      </c>
      <c r="G185" s="116">
        <v>8777</v>
      </c>
      <c r="H185" s="116">
        <v>0</v>
      </c>
      <c r="I185" s="116">
        <v>1495</v>
      </c>
      <c r="J185" s="116">
        <v>56294</v>
      </c>
      <c r="K185" s="16"/>
      <c r="L185" s="116">
        <v>54799</v>
      </c>
      <c r="M185" s="116">
        <v>1495</v>
      </c>
      <c r="N185" s="116">
        <v>56294</v>
      </c>
    </row>
    <row r="186" spans="1:15" x14ac:dyDescent="0.35">
      <c r="A186" s="139" t="s">
        <v>316</v>
      </c>
      <c r="B186" s="84">
        <v>3437</v>
      </c>
      <c r="C186" s="84" t="s">
        <v>340</v>
      </c>
      <c r="D186" s="16"/>
      <c r="E186" s="116">
        <v>38058</v>
      </c>
      <c r="F186" s="116">
        <v>15621.832706766916</v>
      </c>
      <c r="G186" s="116">
        <v>9809</v>
      </c>
      <c r="H186" s="116">
        <v>30187.069580731491</v>
      </c>
      <c r="I186" s="116">
        <v>2911</v>
      </c>
      <c r="J186" s="116">
        <v>96586.902287498408</v>
      </c>
      <c r="K186" s="16"/>
      <c r="L186" s="116">
        <v>63488.832706766916</v>
      </c>
      <c r="M186" s="116">
        <v>33098.069580731491</v>
      </c>
      <c r="N186" s="116">
        <v>96586.902287498408</v>
      </c>
    </row>
    <row r="187" spans="1:15" x14ac:dyDescent="0.35">
      <c r="A187" s="139" t="s">
        <v>316</v>
      </c>
      <c r="B187" s="84">
        <v>3438</v>
      </c>
      <c r="C187" s="84" t="s">
        <v>341</v>
      </c>
      <c r="D187" s="16"/>
      <c r="E187" s="116">
        <v>8882</v>
      </c>
      <c r="F187" s="116">
        <v>14011</v>
      </c>
      <c r="G187" s="116">
        <v>5318.333333333333</v>
      </c>
      <c r="H187" s="116">
        <v>5626</v>
      </c>
      <c r="I187" s="116">
        <v>3954</v>
      </c>
      <c r="J187" s="116">
        <v>37791.333333333328</v>
      </c>
      <c r="K187" s="16"/>
      <c r="L187" s="116">
        <v>28211.333333333332</v>
      </c>
      <c r="M187" s="116">
        <v>9580</v>
      </c>
      <c r="N187" s="116">
        <v>37791.333333333328</v>
      </c>
    </row>
    <row r="188" spans="1:15" x14ac:dyDescent="0.35">
      <c r="A188" s="139" t="s">
        <v>316</v>
      </c>
      <c r="B188" s="84">
        <v>3439</v>
      </c>
      <c r="C188" s="84" t="s">
        <v>342</v>
      </c>
      <c r="D188" s="16"/>
      <c r="E188" s="116">
        <v>57641</v>
      </c>
      <c r="F188" s="116">
        <v>23608</v>
      </c>
      <c r="G188" s="116">
        <v>632</v>
      </c>
      <c r="H188" s="116">
        <v>0</v>
      </c>
      <c r="I188" s="116">
        <v>131</v>
      </c>
      <c r="J188" s="116">
        <v>82012</v>
      </c>
      <c r="K188" s="16"/>
      <c r="L188" s="116">
        <v>81881</v>
      </c>
      <c r="M188" s="116">
        <v>131</v>
      </c>
      <c r="N188" s="116">
        <v>82012</v>
      </c>
    </row>
    <row r="189" spans="1:15" x14ac:dyDescent="0.35">
      <c r="A189" s="139" t="s">
        <v>316</v>
      </c>
      <c r="B189" s="84">
        <v>3440</v>
      </c>
      <c r="C189" s="84" t="s">
        <v>343</v>
      </c>
      <c r="D189" s="16"/>
      <c r="E189" s="116">
        <v>74497.293103448275</v>
      </c>
      <c r="F189" s="116">
        <v>47637.725103734439</v>
      </c>
      <c r="G189" s="116">
        <v>20568</v>
      </c>
      <c r="H189" s="116">
        <v>2572</v>
      </c>
      <c r="I189" s="116">
        <v>7760</v>
      </c>
      <c r="J189" s="116">
        <v>153035.0182071827</v>
      </c>
      <c r="K189" s="16"/>
      <c r="L189" s="116">
        <v>142703.0182071827</v>
      </c>
      <c r="M189" s="116">
        <v>10332</v>
      </c>
      <c r="N189" s="116">
        <v>153035.0182071827</v>
      </c>
    </row>
    <row r="190" spans="1:15" x14ac:dyDescent="0.35">
      <c r="A190" s="139" t="s">
        <v>316</v>
      </c>
      <c r="B190" s="84">
        <v>3441</v>
      </c>
      <c r="C190" s="84" t="s">
        <v>344</v>
      </c>
      <c r="D190" s="16"/>
      <c r="E190" s="116">
        <v>22390</v>
      </c>
      <c r="F190" s="116">
        <v>2631</v>
      </c>
      <c r="G190" s="116">
        <v>582</v>
      </c>
      <c r="H190" s="116">
        <v>0</v>
      </c>
      <c r="I190" s="116">
        <v>3757</v>
      </c>
      <c r="J190" s="116">
        <v>29360</v>
      </c>
      <c r="K190" s="16"/>
      <c r="L190" s="116">
        <v>25603</v>
      </c>
      <c r="M190" s="116">
        <v>3757</v>
      </c>
      <c r="N190" s="116">
        <v>29360</v>
      </c>
    </row>
    <row r="191" spans="1:15" x14ac:dyDescent="0.35">
      <c r="A191" s="139" t="s">
        <v>316</v>
      </c>
      <c r="B191" s="84">
        <v>3442</v>
      </c>
      <c r="C191" s="84" t="s">
        <v>345</v>
      </c>
      <c r="D191" s="16"/>
      <c r="E191" s="116">
        <v>3797</v>
      </c>
      <c r="F191" s="116">
        <v>51165.535087719298</v>
      </c>
      <c r="G191" s="116">
        <v>23570</v>
      </c>
      <c r="H191" s="116">
        <v>0</v>
      </c>
      <c r="I191" s="116">
        <v>133</v>
      </c>
      <c r="J191" s="116">
        <v>78665.535087719298</v>
      </c>
      <c r="K191" s="16"/>
      <c r="L191" s="116">
        <v>78532.535087719298</v>
      </c>
      <c r="M191" s="116">
        <v>133</v>
      </c>
      <c r="N191" s="116">
        <v>78665.535087719298</v>
      </c>
    </row>
    <row r="192" spans="1:15" x14ac:dyDescent="0.35">
      <c r="A192" s="139" t="s">
        <v>316</v>
      </c>
      <c r="B192" s="84">
        <v>3443</v>
      </c>
      <c r="C192" s="84" t="s">
        <v>346</v>
      </c>
      <c r="D192" s="16"/>
      <c r="E192" s="116">
        <v>48458</v>
      </c>
      <c r="F192" s="116">
        <v>17683.5</v>
      </c>
      <c r="G192" s="116">
        <v>31</v>
      </c>
      <c r="H192" s="116">
        <v>20</v>
      </c>
      <c r="I192" s="116">
        <v>0</v>
      </c>
      <c r="J192" s="116">
        <v>66192.5</v>
      </c>
      <c r="K192" s="16"/>
      <c r="L192" s="116">
        <v>66172.5</v>
      </c>
      <c r="M192" s="116">
        <v>20</v>
      </c>
      <c r="N192" s="116">
        <v>66192.5</v>
      </c>
    </row>
    <row r="193" spans="1:15" x14ac:dyDescent="0.35">
      <c r="A193" s="139" t="s">
        <v>316</v>
      </c>
      <c r="B193" s="84">
        <v>3446</v>
      </c>
      <c r="C193" s="84" t="s">
        <v>347</v>
      </c>
      <c r="D193" s="16"/>
      <c r="E193" s="116">
        <v>54336</v>
      </c>
      <c r="F193" s="116">
        <v>49714.931826467371</v>
      </c>
      <c r="G193" s="116">
        <v>19008.777777777777</v>
      </c>
      <c r="H193" s="116">
        <v>163310.73006962932</v>
      </c>
      <c r="I193" s="116">
        <v>0</v>
      </c>
      <c r="J193" s="116">
        <v>286370.43967387447</v>
      </c>
      <c r="K193" s="16"/>
      <c r="L193" s="116">
        <v>123059.70960424514</v>
      </c>
      <c r="M193" s="116">
        <v>163310.73006962932</v>
      </c>
      <c r="N193" s="116">
        <v>286370.43967387447</v>
      </c>
    </row>
    <row r="194" spans="1:15" x14ac:dyDescent="0.35">
      <c r="A194" s="139" t="s">
        <v>316</v>
      </c>
      <c r="B194" s="84">
        <v>3448</v>
      </c>
      <c r="C194" s="84" t="s">
        <v>348</v>
      </c>
      <c r="D194" s="16"/>
      <c r="E194" s="116">
        <v>6019</v>
      </c>
      <c r="F194" s="116">
        <v>17082.517543859649</v>
      </c>
      <c r="G194" s="116">
        <v>6874.2222222222217</v>
      </c>
      <c r="H194" s="116">
        <v>94246.348103602082</v>
      </c>
      <c r="I194" s="116">
        <v>769</v>
      </c>
      <c r="J194" s="116">
        <v>124991.08786968395</v>
      </c>
      <c r="K194" s="16"/>
      <c r="L194" s="116">
        <v>29975.739766081871</v>
      </c>
      <c r="M194" s="116">
        <v>95015.348103602082</v>
      </c>
      <c r="N194" s="116">
        <v>124991.08786968395</v>
      </c>
    </row>
    <row r="195" spans="1:15" x14ac:dyDescent="0.35">
      <c r="A195" s="139" t="s">
        <v>316</v>
      </c>
      <c r="B195" s="84">
        <v>3449</v>
      </c>
      <c r="C195" s="84" t="s">
        <v>349</v>
      </c>
      <c r="D195" s="16"/>
      <c r="E195" s="116">
        <v>2982</v>
      </c>
      <c r="F195" s="116">
        <v>7435.6445497630339</v>
      </c>
      <c r="G195" s="116">
        <v>10</v>
      </c>
      <c r="H195" s="116">
        <v>0</v>
      </c>
      <c r="I195" s="116">
        <v>664</v>
      </c>
      <c r="J195" s="116">
        <v>11091.644549763034</v>
      </c>
      <c r="K195" s="16"/>
      <c r="L195" s="116">
        <v>10427.644549763034</v>
      </c>
      <c r="M195" s="116">
        <v>664</v>
      </c>
      <c r="N195" s="116">
        <v>11091.644549763034</v>
      </c>
    </row>
    <row r="196" spans="1:15" x14ac:dyDescent="0.35">
      <c r="A196" s="139" t="s">
        <v>316</v>
      </c>
      <c r="B196" s="84">
        <v>3451</v>
      </c>
      <c r="C196" s="84" t="s">
        <v>350</v>
      </c>
      <c r="D196" s="16"/>
      <c r="E196" s="116">
        <v>47755.745736002973</v>
      </c>
      <c r="F196" s="116">
        <v>35273.362741523881</v>
      </c>
      <c r="G196" s="116">
        <v>19177</v>
      </c>
      <c r="H196" s="116">
        <v>46066.36293703282</v>
      </c>
      <c r="I196" s="116">
        <v>5010</v>
      </c>
      <c r="J196" s="116">
        <v>153282.47141455967</v>
      </c>
      <c r="K196" s="16"/>
      <c r="L196" s="116">
        <v>102206.10847752687</v>
      </c>
      <c r="M196" s="116">
        <v>51076.36293703282</v>
      </c>
      <c r="N196" s="116">
        <v>153282.4714145597</v>
      </c>
    </row>
    <row r="197" spans="1:15" x14ac:dyDescent="0.35">
      <c r="A197" s="139" t="s">
        <v>316</v>
      </c>
      <c r="B197" s="84">
        <v>3452</v>
      </c>
      <c r="C197" s="84" t="s">
        <v>351</v>
      </c>
      <c r="D197" s="16"/>
      <c r="E197" s="116">
        <v>8860</v>
      </c>
      <c r="F197" s="116">
        <v>5538.1436383521686</v>
      </c>
      <c r="G197" s="116">
        <v>0</v>
      </c>
      <c r="H197" s="116">
        <v>0</v>
      </c>
      <c r="I197" s="116">
        <v>406</v>
      </c>
      <c r="J197" s="116">
        <v>14804.143638352169</v>
      </c>
      <c r="K197" s="16"/>
      <c r="L197" s="116">
        <v>14398.143638352169</v>
      </c>
      <c r="M197" s="116">
        <v>406</v>
      </c>
      <c r="N197" s="116">
        <v>14804.143638352169</v>
      </c>
    </row>
    <row r="198" spans="1:15" x14ac:dyDescent="0.35">
      <c r="A198" s="139" t="s">
        <v>316</v>
      </c>
      <c r="B198" s="84">
        <v>3453</v>
      </c>
      <c r="C198" s="84" t="s">
        <v>352</v>
      </c>
      <c r="D198" s="16"/>
      <c r="E198" s="116">
        <v>64847</v>
      </c>
      <c r="F198" s="116">
        <v>39475.930003645641</v>
      </c>
      <c r="G198" s="116">
        <v>6165</v>
      </c>
      <c r="H198" s="116">
        <v>0</v>
      </c>
      <c r="I198" s="116">
        <v>8762</v>
      </c>
      <c r="J198" s="116">
        <v>119249.93000364564</v>
      </c>
      <c r="K198" s="16"/>
      <c r="L198" s="116">
        <v>110487.93000364564</v>
      </c>
      <c r="M198" s="116">
        <v>8762</v>
      </c>
      <c r="N198" s="116">
        <v>119249.93000364564</v>
      </c>
    </row>
    <row r="199" spans="1:15" x14ac:dyDescent="0.35">
      <c r="A199" s="139" t="s">
        <v>316</v>
      </c>
      <c r="B199" s="84">
        <v>3454</v>
      </c>
      <c r="C199" s="84" t="s">
        <v>353</v>
      </c>
      <c r="D199" s="16"/>
      <c r="E199" s="116">
        <v>5339</v>
      </c>
      <c r="F199" s="116">
        <v>13689.145461173897</v>
      </c>
      <c r="G199" s="116">
        <v>3526</v>
      </c>
      <c r="H199" s="116">
        <v>0</v>
      </c>
      <c r="I199" s="116">
        <v>995</v>
      </c>
      <c r="J199" s="116">
        <v>23549.145461173895</v>
      </c>
      <c r="K199" s="16"/>
      <c r="L199" s="116">
        <v>22554.145461173895</v>
      </c>
      <c r="M199" s="116">
        <v>995</v>
      </c>
      <c r="N199" s="116">
        <v>23549.145461173895</v>
      </c>
    </row>
    <row r="200" spans="1:15" x14ac:dyDescent="0.35">
      <c r="A200" s="139" t="s">
        <v>316</v>
      </c>
      <c r="B200" s="84">
        <v>3428</v>
      </c>
      <c r="C200" s="84" t="s">
        <v>354</v>
      </c>
      <c r="D200" s="16"/>
      <c r="E200" s="116">
        <v>10071</v>
      </c>
      <c r="F200" s="116">
        <v>1835</v>
      </c>
      <c r="G200" s="116">
        <v>3451</v>
      </c>
      <c r="H200" s="116">
        <v>0</v>
      </c>
      <c r="I200" s="116">
        <v>396</v>
      </c>
      <c r="J200" s="116">
        <v>15753</v>
      </c>
      <c r="K200" s="16"/>
      <c r="L200" s="116">
        <v>15357</v>
      </c>
      <c r="M200" s="116">
        <v>396</v>
      </c>
      <c r="N200" s="116">
        <v>15753</v>
      </c>
    </row>
    <row r="201" spans="1:15" s="65" customFormat="1" x14ac:dyDescent="0.35">
      <c r="A201" s="139" t="s">
        <v>316</v>
      </c>
      <c r="B201" s="84">
        <v>3447</v>
      </c>
      <c r="C201" s="84" t="s">
        <v>355</v>
      </c>
      <c r="D201" s="32"/>
      <c r="E201" s="116">
        <v>0</v>
      </c>
      <c r="F201" s="116">
        <v>3956</v>
      </c>
      <c r="G201" s="116">
        <v>82</v>
      </c>
      <c r="H201" s="116">
        <v>0</v>
      </c>
      <c r="I201" s="116">
        <v>0</v>
      </c>
      <c r="J201" s="116">
        <v>4038</v>
      </c>
      <c r="K201" s="32"/>
      <c r="L201" s="116">
        <v>4038</v>
      </c>
      <c r="M201" s="116">
        <v>0</v>
      </c>
      <c r="N201" s="116">
        <v>4038</v>
      </c>
      <c r="O201" s="108"/>
    </row>
    <row r="202" spans="1:15" s="65" customFormat="1" x14ac:dyDescent="0.35">
      <c r="A202" s="139" t="s">
        <v>316</v>
      </c>
      <c r="B202" s="84">
        <v>3429</v>
      </c>
      <c r="C202" s="84" t="s">
        <v>356</v>
      </c>
      <c r="D202" s="32"/>
      <c r="E202" s="116">
        <v>2147</v>
      </c>
      <c r="F202" s="116">
        <v>686</v>
      </c>
      <c r="G202" s="116">
        <v>4122</v>
      </c>
      <c r="H202" s="116">
        <v>0</v>
      </c>
      <c r="I202" s="116">
        <v>2605</v>
      </c>
      <c r="J202" s="116">
        <v>9560</v>
      </c>
      <c r="K202" s="32"/>
      <c r="L202" s="116">
        <v>6955</v>
      </c>
      <c r="M202" s="116">
        <v>2605</v>
      </c>
      <c r="N202" s="116">
        <v>9560</v>
      </c>
      <c r="O202" s="108"/>
    </row>
    <row r="203" spans="1:15" x14ac:dyDescent="0.35">
      <c r="A203" s="139" t="s">
        <v>316</v>
      </c>
      <c r="B203" s="84">
        <v>3450</v>
      </c>
      <c r="C203" s="84" t="s">
        <v>357</v>
      </c>
      <c r="D203" s="16"/>
      <c r="E203" s="116">
        <v>5971</v>
      </c>
      <c r="F203" s="116">
        <v>0</v>
      </c>
      <c r="G203" s="116">
        <v>3007</v>
      </c>
      <c r="H203" s="116">
        <v>0</v>
      </c>
      <c r="I203" s="116">
        <v>0</v>
      </c>
      <c r="J203" s="116">
        <v>8978</v>
      </c>
      <c r="K203" s="16"/>
      <c r="L203" s="116">
        <v>8978</v>
      </c>
      <c r="M203" s="116">
        <v>0</v>
      </c>
      <c r="N203" s="116">
        <v>8978</v>
      </c>
    </row>
    <row r="204" spans="1:15" x14ac:dyDescent="0.35">
      <c r="A204" s="139" t="s">
        <v>316</v>
      </c>
      <c r="B204" s="84">
        <v>3412</v>
      </c>
      <c r="C204" s="84" t="s">
        <v>358</v>
      </c>
      <c r="D204" s="16"/>
      <c r="E204" s="116">
        <v>11666</v>
      </c>
      <c r="F204" s="116">
        <v>9602</v>
      </c>
      <c r="G204" s="116">
        <v>0</v>
      </c>
      <c r="H204" s="116">
        <v>0</v>
      </c>
      <c r="I204" s="116">
        <v>200</v>
      </c>
      <c r="J204" s="116">
        <v>21468</v>
      </c>
      <c r="K204" s="16"/>
      <c r="L204" s="116">
        <v>21268</v>
      </c>
      <c r="M204" s="116">
        <v>200</v>
      </c>
      <c r="N204" s="116">
        <v>21468</v>
      </c>
    </row>
    <row r="205" spans="1:15" x14ac:dyDescent="0.35">
      <c r="A205" s="139" t="s">
        <v>316</v>
      </c>
      <c r="B205" s="84">
        <v>3430</v>
      </c>
      <c r="C205" s="84" t="s">
        <v>359</v>
      </c>
      <c r="D205" s="16"/>
      <c r="E205" s="116">
        <v>483</v>
      </c>
      <c r="F205" s="116">
        <v>7501</v>
      </c>
      <c r="G205" s="116">
        <v>535</v>
      </c>
      <c r="H205" s="116">
        <v>0</v>
      </c>
      <c r="I205" s="116">
        <v>0</v>
      </c>
      <c r="J205" s="116">
        <v>8519</v>
      </c>
      <c r="K205" s="16"/>
      <c r="L205" s="116">
        <v>8519</v>
      </c>
      <c r="M205" s="116">
        <v>0</v>
      </c>
      <c r="N205" s="116">
        <v>8519</v>
      </c>
    </row>
    <row r="206" spans="1:15" x14ac:dyDescent="0.35">
      <c r="A206" s="139" t="s">
        <v>316</v>
      </c>
      <c r="B206" s="84">
        <v>3424</v>
      </c>
      <c r="C206" s="84" t="s">
        <v>360</v>
      </c>
      <c r="D206" s="16"/>
      <c r="E206" s="116">
        <v>14999</v>
      </c>
      <c r="F206" s="116">
        <v>2982</v>
      </c>
      <c r="G206" s="116">
        <v>477</v>
      </c>
      <c r="H206" s="116">
        <v>0</v>
      </c>
      <c r="I206" s="116">
        <v>142</v>
      </c>
      <c r="J206" s="116">
        <v>18600</v>
      </c>
      <c r="K206" s="16"/>
      <c r="L206" s="116">
        <v>18458</v>
      </c>
      <c r="M206" s="116">
        <v>142</v>
      </c>
      <c r="N206" s="116">
        <v>18600</v>
      </c>
    </row>
    <row r="207" spans="1:15" x14ac:dyDescent="0.35">
      <c r="A207" s="139" t="s">
        <v>316</v>
      </c>
      <c r="B207" s="84">
        <v>3426</v>
      </c>
      <c r="C207" s="84" t="s">
        <v>361</v>
      </c>
      <c r="D207" s="16"/>
      <c r="E207" s="116">
        <v>775</v>
      </c>
      <c r="F207" s="116">
        <v>0</v>
      </c>
      <c r="G207" s="116">
        <v>35</v>
      </c>
      <c r="H207" s="116">
        <v>0</v>
      </c>
      <c r="I207" s="116">
        <v>0</v>
      </c>
      <c r="J207" s="116">
        <v>810</v>
      </c>
      <c r="K207" s="16"/>
      <c r="L207" s="116">
        <v>810</v>
      </c>
      <c r="M207" s="116">
        <v>0</v>
      </c>
      <c r="N207" s="116">
        <v>810</v>
      </c>
    </row>
    <row r="208" spans="1:15" x14ac:dyDescent="0.35">
      <c r="A208" s="139" t="s">
        <v>316</v>
      </c>
      <c r="B208" s="84">
        <v>3423</v>
      </c>
      <c r="C208" s="84" t="s">
        <v>362</v>
      </c>
      <c r="D208" s="16"/>
      <c r="E208" s="116">
        <v>5992</v>
      </c>
      <c r="F208" s="116">
        <v>547</v>
      </c>
      <c r="G208" s="116">
        <v>27</v>
      </c>
      <c r="H208" s="116">
        <v>0</v>
      </c>
      <c r="I208" s="116">
        <v>0</v>
      </c>
      <c r="J208" s="116">
        <v>6566</v>
      </c>
      <c r="K208" s="16"/>
      <c r="L208" s="116">
        <v>6566</v>
      </c>
      <c r="M208" s="116">
        <v>0</v>
      </c>
      <c r="N208" s="116">
        <v>6566</v>
      </c>
    </row>
    <row r="209" spans="1:15" x14ac:dyDescent="0.35">
      <c r="A209" s="140" t="s">
        <v>363</v>
      </c>
      <c r="B209" s="136"/>
      <c r="C209" s="137"/>
      <c r="D209" s="16"/>
      <c r="E209" s="149">
        <v>1354499.4455170645</v>
      </c>
      <c r="F209" s="149">
        <v>1774521.0250611419</v>
      </c>
      <c r="G209" s="149">
        <v>508836.59375000006</v>
      </c>
      <c r="H209" s="149">
        <v>969133.97884761542</v>
      </c>
      <c r="I209" s="149">
        <v>116438</v>
      </c>
      <c r="J209" s="149">
        <v>4723429.0431758212</v>
      </c>
      <c r="K209" s="16"/>
      <c r="L209" s="149">
        <v>3637857.0643282062</v>
      </c>
      <c r="M209" s="149">
        <v>1085571.9788476152</v>
      </c>
      <c r="N209" s="149">
        <v>4723429.0431758212</v>
      </c>
    </row>
    <row r="210" spans="1:15" x14ac:dyDescent="0.35">
      <c r="A210" s="143"/>
      <c r="B210"/>
      <c r="C210"/>
      <c r="D210" s="16"/>
      <c r="E210" s="148"/>
      <c r="F210" s="148"/>
      <c r="G210" s="148"/>
      <c r="H210" s="148"/>
      <c r="I210" s="148"/>
      <c r="J210" s="148"/>
      <c r="K210" s="16"/>
      <c r="L210" s="148"/>
      <c r="M210" s="148"/>
      <c r="N210" s="148"/>
    </row>
    <row r="211" spans="1:15" x14ac:dyDescent="0.35">
      <c r="A211" s="139" t="s">
        <v>364</v>
      </c>
      <c r="B211" s="139">
        <v>3901</v>
      </c>
      <c r="C211" s="139" t="s">
        <v>365</v>
      </c>
      <c r="D211" s="16"/>
      <c r="E211" s="116">
        <v>59964</v>
      </c>
      <c r="F211" s="116">
        <v>144024.31340164939</v>
      </c>
      <c r="G211" s="116">
        <v>21188.038793103449</v>
      </c>
      <c r="H211" s="116">
        <v>289789</v>
      </c>
      <c r="I211" s="116">
        <v>5685</v>
      </c>
      <c r="J211" s="116">
        <v>520650.35219475284</v>
      </c>
      <c r="K211" s="16"/>
      <c r="L211" s="116">
        <v>225176.35219475284</v>
      </c>
      <c r="M211" s="116">
        <v>295474</v>
      </c>
      <c r="N211" s="116">
        <v>520650.35219475284</v>
      </c>
    </row>
    <row r="212" spans="1:15" x14ac:dyDescent="0.35">
      <c r="A212" s="139" t="s">
        <v>364</v>
      </c>
      <c r="B212" s="84">
        <v>3903</v>
      </c>
      <c r="C212" s="84" t="s">
        <v>366</v>
      </c>
      <c r="D212" s="16"/>
      <c r="E212" s="116">
        <v>648</v>
      </c>
      <c r="F212" s="116">
        <v>73478.12885154062</v>
      </c>
      <c r="G212" s="116">
        <v>5653</v>
      </c>
      <c r="H212" s="116">
        <v>38313.791399662732</v>
      </c>
      <c r="I212" s="116">
        <v>2456</v>
      </c>
      <c r="J212" s="116">
        <v>120548.92025120335</v>
      </c>
      <c r="K212" s="16"/>
      <c r="L212" s="116">
        <v>79779.12885154062</v>
      </c>
      <c r="M212" s="116">
        <v>40769.791399662732</v>
      </c>
      <c r="N212" s="116">
        <v>120548.92025120335</v>
      </c>
    </row>
    <row r="213" spans="1:15" x14ac:dyDescent="0.35">
      <c r="A213" s="139" t="s">
        <v>364</v>
      </c>
      <c r="B213" s="84">
        <v>3905</v>
      </c>
      <c r="C213" s="84" t="s">
        <v>367</v>
      </c>
      <c r="D213" s="16"/>
      <c r="E213" s="116">
        <v>93527.496666666673</v>
      </c>
      <c r="F213" s="116">
        <v>399195.84670724487</v>
      </c>
      <c r="G213" s="116">
        <v>31731.058189655174</v>
      </c>
      <c r="H213" s="116">
        <v>3780</v>
      </c>
      <c r="I213" s="116">
        <v>48627</v>
      </c>
      <c r="J213" s="116">
        <v>576861.40156356676</v>
      </c>
      <c r="K213" s="16"/>
      <c r="L213" s="116">
        <v>524454.40156356676</v>
      </c>
      <c r="M213" s="116">
        <v>52407</v>
      </c>
      <c r="N213" s="116">
        <v>576861.40156356676</v>
      </c>
    </row>
    <row r="214" spans="1:15" x14ac:dyDescent="0.35">
      <c r="A214" s="139" t="s">
        <v>364</v>
      </c>
      <c r="B214" s="84">
        <v>3907</v>
      </c>
      <c r="C214" s="84" t="s">
        <v>368</v>
      </c>
      <c r="D214" s="16"/>
      <c r="E214" s="116">
        <v>206199.01149425286</v>
      </c>
      <c r="F214" s="116">
        <v>288777.50094430591</v>
      </c>
      <c r="G214" s="116">
        <v>18225</v>
      </c>
      <c r="H214" s="116">
        <v>328695.13861058583</v>
      </c>
      <c r="I214" s="116">
        <v>108825</v>
      </c>
      <c r="J214" s="116">
        <v>950721.65104914457</v>
      </c>
      <c r="K214" s="16"/>
      <c r="L214" s="116">
        <v>513201.51243855874</v>
      </c>
      <c r="M214" s="116">
        <v>437520.13861058583</v>
      </c>
      <c r="N214" s="116">
        <v>950721.65104914457</v>
      </c>
    </row>
    <row r="215" spans="1:15" x14ac:dyDescent="0.35">
      <c r="A215" s="139" t="s">
        <v>364</v>
      </c>
      <c r="B215" s="84">
        <v>3909</v>
      </c>
      <c r="C215" s="84" t="s">
        <v>369</v>
      </c>
      <c r="D215" s="16"/>
      <c r="E215" s="116">
        <v>181296</v>
      </c>
      <c r="F215" s="116">
        <v>176171.01663558366</v>
      </c>
      <c r="G215" s="116">
        <v>80699</v>
      </c>
      <c r="H215" s="116">
        <v>88839.482051282044</v>
      </c>
      <c r="I215" s="116">
        <v>2177</v>
      </c>
      <c r="J215" s="116">
        <v>529182.49868686567</v>
      </c>
      <c r="K215" s="16"/>
      <c r="L215" s="116">
        <v>438166.01663558366</v>
      </c>
      <c r="M215" s="116">
        <v>91016.482051282044</v>
      </c>
      <c r="N215" s="116">
        <v>529182.49868686567</v>
      </c>
    </row>
    <row r="216" spans="1:15" x14ac:dyDescent="0.35">
      <c r="A216" s="139" t="s">
        <v>364</v>
      </c>
      <c r="B216" s="84">
        <v>3911</v>
      </c>
      <c r="C216" s="84" t="s">
        <v>370</v>
      </c>
      <c r="D216" s="16"/>
      <c r="E216" s="116">
        <v>41811.846774193546</v>
      </c>
      <c r="F216" s="116">
        <v>62900.785513800089</v>
      </c>
      <c r="G216" s="116">
        <v>2367</v>
      </c>
      <c r="H216" s="116">
        <v>6785</v>
      </c>
      <c r="I216" s="116">
        <v>850</v>
      </c>
      <c r="J216" s="116">
        <v>114714.63228799363</v>
      </c>
      <c r="K216" s="16"/>
      <c r="L216" s="116">
        <v>107079.63228799363</v>
      </c>
      <c r="M216" s="116">
        <v>7635</v>
      </c>
      <c r="N216" s="116">
        <v>114714.63228799363</v>
      </c>
    </row>
    <row r="217" spans="1:15" x14ac:dyDescent="0.35">
      <c r="A217" s="140" t="s">
        <v>371</v>
      </c>
      <c r="B217" s="136"/>
      <c r="C217" s="137"/>
      <c r="D217" s="16"/>
      <c r="E217" s="149">
        <v>583446.35493511311</v>
      </c>
      <c r="F217" s="149">
        <v>1144547.5920541245</v>
      </c>
      <c r="G217" s="149">
        <v>159863.09698275861</v>
      </c>
      <c r="H217" s="149">
        <v>756202.41206153063</v>
      </c>
      <c r="I217" s="149">
        <v>168620</v>
      </c>
      <c r="J217" s="147">
        <v>2812679.4560335265</v>
      </c>
      <c r="K217" s="16"/>
      <c r="L217" s="149">
        <v>1887857.0439719963</v>
      </c>
      <c r="M217" s="149">
        <v>924822.41206153063</v>
      </c>
      <c r="N217" s="149">
        <v>2812679.4560335265</v>
      </c>
    </row>
    <row r="218" spans="1:15" x14ac:dyDescent="0.35">
      <c r="A218" s="143"/>
      <c r="B218"/>
      <c r="C218"/>
      <c r="D218" s="16"/>
      <c r="E218" s="148"/>
      <c r="F218" s="148"/>
      <c r="G218" s="148"/>
      <c r="H218" s="148"/>
      <c r="I218" s="148"/>
      <c r="J218" s="148"/>
      <c r="K218" s="16"/>
      <c r="L218" s="148"/>
      <c r="M218" s="148"/>
      <c r="N218" s="148"/>
    </row>
    <row r="219" spans="1:15" x14ac:dyDescent="0.35">
      <c r="A219" s="139" t="s">
        <v>372</v>
      </c>
      <c r="B219" s="139">
        <v>4001</v>
      </c>
      <c r="C219" s="139" t="s">
        <v>373</v>
      </c>
      <c r="D219" s="16"/>
      <c r="E219" s="116">
        <v>38367</v>
      </c>
      <c r="F219" s="116">
        <v>240258.81494763523</v>
      </c>
      <c r="G219" s="116">
        <v>21374</v>
      </c>
      <c r="H219" s="116">
        <v>16785</v>
      </c>
      <c r="I219" s="116">
        <v>710</v>
      </c>
      <c r="J219" s="116">
        <v>317494.81494763523</v>
      </c>
      <c r="K219" s="16"/>
      <c r="L219" s="116">
        <v>299999.81494763523</v>
      </c>
      <c r="M219" s="116">
        <v>17495</v>
      </c>
      <c r="N219" s="116">
        <v>317494.81494763523</v>
      </c>
    </row>
    <row r="220" spans="1:15" s="65" customFormat="1" x14ac:dyDescent="0.35">
      <c r="A220" s="139" t="s">
        <v>372</v>
      </c>
      <c r="B220" s="84">
        <v>4003</v>
      </c>
      <c r="C220" s="84" t="s">
        <v>374</v>
      </c>
      <c r="D220" s="16"/>
      <c r="E220" s="116">
        <v>35975</v>
      </c>
      <c r="F220" s="116">
        <v>178000.3323342895</v>
      </c>
      <c r="G220" s="116">
        <v>84801.196909741848</v>
      </c>
      <c r="H220" s="116">
        <v>253390.01747863105</v>
      </c>
      <c r="I220" s="116">
        <v>33694</v>
      </c>
      <c r="J220" s="116">
        <v>585860.5467226624</v>
      </c>
      <c r="K220" s="16"/>
      <c r="L220" s="116">
        <v>298776.52924403135</v>
      </c>
      <c r="M220" s="116">
        <v>287084.01747863105</v>
      </c>
      <c r="N220" s="116">
        <v>585860.5467226624</v>
      </c>
      <c r="O220" s="108"/>
    </row>
    <row r="221" spans="1:15" x14ac:dyDescent="0.35">
      <c r="A221" s="139" t="s">
        <v>372</v>
      </c>
      <c r="B221" s="84">
        <v>4005</v>
      </c>
      <c r="C221" s="84" t="s">
        <v>375</v>
      </c>
      <c r="D221" s="16"/>
      <c r="E221" s="116">
        <v>8898</v>
      </c>
      <c r="F221" s="116">
        <v>48772.062648221348</v>
      </c>
      <c r="G221" s="116">
        <v>13259.462686567163</v>
      </c>
      <c r="H221" s="116">
        <v>42154.293423271498</v>
      </c>
      <c r="I221" s="116">
        <v>187.5</v>
      </c>
      <c r="J221" s="116">
        <v>113271.31875806002</v>
      </c>
      <c r="K221" s="16"/>
      <c r="L221" s="116">
        <v>70929.525334788515</v>
      </c>
      <c r="M221" s="116">
        <v>42341.793423271498</v>
      </c>
      <c r="N221" s="116">
        <v>113271.31875806002</v>
      </c>
    </row>
    <row r="222" spans="1:15" x14ac:dyDescent="0.35">
      <c r="A222" s="139" t="s">
        <v>372</v>
      </c>
      <c r="B222" s="84">
        <v>4012</v>
      </c>
      <c r="C222" s="84" t="s">
        <v>376</v>
      </c>
      <c r="D222" s="16"/>
      <c r="E222" s="116">
        <v>42141</v>
      </c>
      <c r="F222" s="116">
        <v>53908.757627244013</v>
      </c>
      <c r="G222" s="116">
        <v>9883</v>
      </c>
      <c r="H222" s="116">
        <v>6132</v>
      </c>
      <c r="I222" s="116">
        <v>0</v>
      </c>
      <c r="J222" s="116">
        <v>112064.75762724402</v>
      </c>
      <c r="K222" s="16"/>
      <c r="L222" s="116">
        <v>105932.75762724402</v>
      </c>
      <c r="M222" s="116">
        <v>6132</v>
      </c>
      <c r="N222" s="116">
        <v>112064.75762724402</v>
      </c>
    </row>
    <row r="223" spans="1:15" x14ac:dyDescent="0.35">
      <c r="A223" s="139" t="s">
        <v>372</v>
      </c>
      <c r="B223" s="84">
        <v>4016</v>
      </c>
      <c r="C223" s="84" t="s">
        <v>377</v>
      </c>
      <c r="D223" s="16"/>
      <c r="E223" s="116">
        <v>2626</v>
      </c>
      <c r="F223" s="116">
        <v>738</v>
      </c>
      <c r="G223" s="116">
        <v>18</v>
      </c>
      <c r="H223" s="116">
        <v>21604.075379426642</v>
      </c>
      <c r="I223" s="116">
        <v>1269</v>
      </c>
      <c r="J223" s="116">
        <v>26255.075379426642</v>
      </c>
      <c r="K223" s="16"/>
      <c r="L223" s="116">
        <v>3382</v>
      </c>
      <c r="M223" s="116">
        <v>22873.075379426642</v>
      </c>
      <c r="N223" s="116">
        <v>26255.075379426642</v>
      </c>
    </row>
    <row r="224" spans="1:15" x14ac:dyDescent="0.35">
      <c r="A224" s="139" t="s">
        <v>372</v>
      </c>
      <c r="B224" s="84">
        <v>4018</v>
      </c>
      <c r="C224" s="84" t="s">
        <v>378</v>
      </c>
      <c r="D224" s="16"/>
      <c r="E224" s="116">
        <v>2263.8857142857141</v>
      </c>
      <c r="F224" s="116">
        <v>11291</v>
      </c>
      <c r="G224" s="116">
        <v>230</v>
      </c>
      <c r="H224" s="116">
        <v>0</v>
      </c>
      <c r="I224" s="116">
        <v>924</v>
      </c>
      <c r="J224" s="116">
        <v>14708.885714285714</v>
      </c>
      <c r="K224" s="16"/>
      <c r="L224" s="116">
        <v>13784.885714285714</v>
      </c>
      <c r="M224" s="116">
        <v>924</v>
      </c>
      <c r="N224" s="116">
        <v>14708.885714285714</v>
      </c>
    </row>
    <row r="225" spans="1:15" x14ac:dyDescent="0.35">
      <c r="A225" s="139" t="s">
        <v>372</v>
      </c>
      <c r="B225" s="84">
        <v>4020</v>
      </c>
      <c r="C225" s="84" t="s">
        <v>379</v>
      </c>
      <c r="D225" s="16"/>
      <c r="E225" s="116">
        <v>44774.342857142852</v>
      </c>
      <c r="F225" s="116">
        <v>70692.21490036232</v>
      </c>
      <c r="G225" s="116">
        <v>23268</v>
      </c>
      <c r="H225" s="116">
        <v>522</v>
      </c>
      <c r="I225" s="116">
        <v>3330</v>
      </c>
      <c r="J225" s="116">
        <v>142586.55775750516</v>
      </c>
      <c r="K225" s="16"/>
      <c r="L225" s="116">
        <v>138734.55775750516</v>
      </c>
      <c r="M225" s="116">
        <v>3852</v>
      </c>
      <c r="N225" s="116">
        <v>142586.55775750516</v>
      </c>
    </row>
    <row r="226" spans="1:15" s="65" customFormat="1" x14ac:dyDescent="0.35">
      <c r="A226" s="139" t="s">
        <v>372</v>
      </c>
      <c r="B226" s="84">
        <v>4022</v>
      </c>
      <c r="C226" s="84" t="s">
        <v>380</v>
      </c>
      <c r="D226" s="32"/>
      <c r="E226" s="116">
        <v>26373</v>
      </c>
      <c r="F226" s="116">
        <v>20731.190896739132</v>
      </c>
      <c r="G226" s="116">
        <v>16696</v>
      </c>
      <c r="H226" s="116">
        <v>521</v>
      </c>
      <c r="I226" s="116">
        <v>950</v>
      </c>
      <c r="J226" s="116">
        <v>65271.190896739135</v>
      </c>
      <c r="K226" s="32"/>
      <c r="L226" s="116">
        <v>63800.190896739135</v>
      </c>
      <c r="M226" s="116">
        <v>1471</v>
      </c>
      <c r="N226" s="116">
        <v>65271.190896739135</v>
      </c>
      <c r="O226" s="108"/>
    </row>
    <row r="227" spans="1:15" x14ac:dyDescent="0.35">
      <c r="A227" s="139" t="s">
        <v>372</v>
      </c>
      <c r="B227" s="84">
        <v>4024</v>
      </c>
      <c r="C227" s="84" t="s">
        <v>381</v>
      </c>
      <c r="D227" s="16"/>
      <c r="E227" s="116">
        <v>7335</v>
      </c>
      <c r="F227" s="116">
        <v>1056</v>
      </c>
      <c r="G227" s="116">
        <v>154</v>
      </c>
      <c r="H227" s="116">
        <v>0</v>
      </c>
      <c r="I227" s="116">
        <v>0</v>
      </c>
      <c r="J227" s="116">
        <v>8545</v>
      </c>
      <c r="K227" s="16"/>
      <c r="L227" s="116">
        <v>8545</v>
      </c>
      <c r="M227" s="116">
        <v>0</v>
      </c>
      <c r="N227" s="116">
        <v>8545</v>
      </c>
    </row>
    <row r="228" spans="1:15" x14ac:dyDescent="0.35">
      <c r="A228" s="139" t="s">
        <v>372</v>
      </c>
      <c r="B228" s="84">
        <v>4026</v>
      </c>
      <c r="C228" s="84" t="s">
        <v>382</v>
      </c>
      <c r="D228" s="16"/>
      <c r="E228" s="116">
        <v>114275</v>
      </c>
      <c r="F228" s="116">
        <v>30811.760729416099</v>
      </c>
      <c r="G228" s="116">
        <v>24178.537313432837</v>
      </c>
      <c r="H228" s="116">
        <v>28233.502023608769</v>
      </c>
      <c r="I228" s="116">
        <v>7944</v>
      </c>
      <c r="J228" s="116">
        <v>205442.80006645771</v>
      </c>
      <c r="K228" s="16"/>
      <c r="L228" s="116">
        <v>169265.29804284894</v>
      </c>
      <c r="M228" s="116">
        <v>36177.502023608773</v>
      </c>
      <c r="N228" s="116">
        <v>205442.80006645771</v>
      </c>
    </row>
    <row r="229" spans="1:15" x14ac:dyDescent="0.35">
      <c r="A229" s="139" t="s">
        <v>372</v>
      </c>
      <c r="B229" s="84">
        <v>4028</v>
      </c>
      <c r="C229" s="84" t="s">
        <v>383</v>
      </c>
      <c r="D229" s="16"/>
      <c r="E229" s="116">
        <v>34117</v>
      </c>
      <c r="F229" s="116">
        <v>2464</v>
      </c>
      <c r="G229" s="116">
        <v>518</v>
      </c>
      <c r="H229" s="116">
        <v>21604.075379426642</v>
      </c>
      <c r="I229" s="116">
        <v>3526</v>
      </c>
      <c r="J229" s="116">
        <v>62229.075379426642</v>
      </c>
      <c r="K229" s="16"/>
      <c r="L229" s="116">
        <v>37099</v>
      </c>
      <c r="M229" s="116">
        <v>25130.075379426642</v>
      </c>
      <c r="N229" s="116">
        <v>62229.075379426642</v>
      </c>
    </row>
    <row r="230" spans="1:15" x14ac:dyDescent="0.35">
      <c r="A230" s="139" t="s">
        <v>372</v>
      </c>
      <c r="B230" s="84">
        <v>4030</v>
      </c>
      <c r="C230" s="84" t="s">
        <v>384</v>
      </c>
      <c r="D230" s="16"/>
      <c r="E230" s="116">
        <v>2900</v>
      </c>
      <c r="F230" s="116">
        <v>4509.0836653386459</v>
      </c>
      <c r="G230" s="116">
        <v>1356</v>
      </c>
      <c r="H230" s="116">
        <v>0</v>
      </c>
      <c r="I230" s="116">
        <v>0</v>
      </c>
      <c r="J230" s="116">
        <v>8765.0836653386468</v>
      </c>
      <c r="K230" s="16"/>
      <c r="L230" s="116">
        <v>8765.0836653386468</v>
      </c>
      <c r="M230" s="116">
        <v>0</v>
      </c>
      <c r="N230" s="116">
        <v>8765.0836653386468</v>
      </c>
    </row>
    <row r="231" spans="1:15" x14ac:dyDescent="0.35">
      <c r="A231" s="139" t="s">
        <v>372</v>
      </c>
      <c r="B231" s="84">
        <v>4032</v>
      </c>
      <c r="C231" s="84" t="s">
        <v>385</v>
      </c>
      <c r="D231" s="16"/>
      <c r="E231" s="116">
        <v>854</v>
      </c>
      <c r="F231" s="116">
        <v>704</v>
      </c>
      <c r="G231" s="116">
        <v>0</v>
      </c>
      <c r="H231" s="116">
        <v>0</v>
      </c>
      <c r="I231" s="116">
        <v>0</v>
      </c>
      <c r="J231" s="116">
        <v>1558</v>
      </c>
      <c r="K231" s="16"/>
      <c r="L231" s="116">
        <v>1558</v>
      </c>
      <c r="M231" s="116">
        <v>0</v>
      </c>
      <c r="N231" s="116">
        <v>1558</v>
      </c>
    </row>
    <row r="232" spans="1:15" x14ac:dyDescent="0.35">
      <c r="A232" s="139" t="s">
        <v>372</v>
      </c>
      <c r="B232" s="84">
        <v>4036</v>
      </c>
      <c r="C232" s="84" t="s">
        <v>386</v>
      </c>
      <c r="D232" s="16"/>
      <c r="E232" s="116">
        <v>44577.007518796992</v>
      </c>
      <c r="F232" s="116">
        <v>15680</v>
      </c>
      <c r="G232" s="116">
        <v>4376.4000000000005</v>
      </c>
      <c r="H232" s="116">
        <v>4208</v>
      </c>
      <c r="I232" s="116">
        <v>1307</v>
      </c>
      <c r="J232" s="116">
        <v>70148.407518797001</v>
      </c>
      <c r="K232" s="16"/>
      <c r="L232" s="116">
        <v>64633.407518796994</v>
      </c>
      <c r="M232" s="116">
        <v>5515</v>
      </c>
      <c r="N232" s="116">
        <v>70148.407518797001</v>
      </c>
    </row>
    <row r="233" spans="1:15" x14ac:dyDescent="0.35">
      <c r="A233" s="142" t="s">
        <v>372</v>
      </c>
      <c r="B233" s="136">
        <v>4034</v>
      </c>
      <c r="C233" s="137" t="s">
        <v>387</v>
      </c>
      <c r="D233" s="16"/>
      <c r="E233" s="116">
        <v>15601</v>
      </c>
      <c r="F233" s="116">
        <v>296</v>
      </c>
      <c r="G233" s="116">
        <v>14961</v>
      </c>
      <c r="H233" s="116">
        <v>6491</v>
      </c>
      <c r="I233" s="116">
        <v>1078</v>
      </c>
      <c r="J233" s="116">
        <v>38427</v>
      </c>
      <c r="K233" s="16"/>
      <c r="L233" s="116">
        <v>30858</v>
      </c>
      <c r="M233" s="116">
        <v>7569</v>
      </c>
      <c r="N233" s="116">
        <v>38427</v>
      </c>
    </row>
    <row r="234" spans="1:15" x14ac:dyDescent="0.35">
      <c r="A234" s="142" t="s">
        <v>372</v>
      </c>
      <c r="B234" s="136">
        <v>4014</v>
      </c>
      <c r="C234" s="137" t="s">
        <v>388</v>
      </c>
      <c r="D234" s="16"/>
      <c r="E234" s="116">
        <v>58781</v>
      </c>
      <c r="F234" s="116">
        <v>54635</v>
      </c>
      <c r="G234" s="116">
        <v>4891</v>
      </c>
      <c r="H234" s="116">
        <v>27595</v>
      </c>
      <c r="I234" s="116">
        <v>200</v>
      </c>
      <c r="J234" s="116">
        <v>146102</v>
      </c>
      <c r="K234" s="16"/>
      <c r="L234" s="116">
        <v>118307</v>
      </c>
      <c r="M234" s="116">
        <v>27795</v>
      </c>
      <c r="N234" s="116">
        <v>146102</v>
      </c>
    </row>
    <row r="235" spans="1:15" x14ac:dyDescent="0.35">
      <c r="A235" s="142" t="s">
        <v>372</v>
      </c>
      <c r="B235" s="136">
        <v>4010</v>
      </c>
      <c r="C235" s="137" t="s">
        <v>389</v>
      </c>
      <c r="D235" s="16"/>
      <c r="E235" s="116">
        <v>0</v>
      </c>
      <c r="F235" s="116">
        <v>157</v>
      </c>
      <c r="G235" s="116">
        <v>0</v>
      </c>
      <c r="H235" s="116">
        <v>0</v>
      </c>
      <c r="I235" s="116">
        <v>0</v>
      </c>
      <c r="J235" s="116">
        <v>157</v>
      </c>
      <c r="K235" s="16"/>
      <c r="L235" s="116">
        <v>157</v>
      </c>
      <c r="M235" s="116">
        <v>0</v>
      </c>
      <c r="N235" s="116">
        <v>157</v>
      </c>
    </row>
    <row r="236" spans="1:15" x14ac:dyDescent="0.35">
      <c r="A236" s="140" t="s">
        <v>390</v>
      </c>
      <c r="B236" s="136"/>
      <c r="C236" s="137"/>
      <c r="D236" s="16"/>
      <c r="E236" s="149">
        <v>479858.23609022558</v>
      </c>
      <c r="F236" s="149">
        <v>734705.21774924628</v>
      </c>
      <c r="G236" s="149">
        <v>219964.59690974184</v>
      </c>
      <c r="H236" s="149">
        <v>429239.96368436463</v>
      </c>
      <c r="I236" s="149">
        <v>55119.5</v>
      </c>
      <c r="J236" s="147">
        <v>1918887.5144335784</v>
      </c>
      <c r="K236" s="16"/>
      <c r="L236" s="149">
        <v>1434528.0507492137</v>
      </c>
      <c r="M236" s="149">
        <v>484359.46368436463</v>
      </c>
      <c r="N236" s="149">
        <v>1918887.5144335784</v>
      </c>
    </row>
    <row r="237" spans="1:15" x14ac:dyDescent="0.35">
      <c r="A237" s="143"/>
      <c r="B237"/>
      <c r="C237"/>
      <c r="D237" s="16"/>
      <c r="E237" s="148"/>
      <c r="F237" s="148"/>
      <c r="G237" s="148"/>
      <c r="H237" s="148"/>
      <c r="I237" s="148"/>
      <c r="J237" s="148"/>
      <c r="K237" s="16"/>
      <c r="L237" s="148"/>
      <c r="M237" s="148"/>
      <c r="N237" s="148"/>
    </row>
    <row r="238" spans="1:15" x14ac:dyDescent="0.35">
      <c r="A238" s="139" t="s">
        <v>391</v>
      </c>
      <c r="B238" s="139">
        <v>4201</v>
      </c>
      <c r="C238" s="139" t="s">
        <v>392</v>
      </c>
      <c r="D238" s="16"/>
      <c r="E238" s="116">
        <v>20556</v>
      </c>
      <c r="F238" s="116">
        <v>16910</v>
      </c>
      <c r="G238" s="116">
        <v>2716</v>
      </c>
      <c r="H238" s="116">
        <v>6198</v>
      </c>
      <c r="I238" s="116">
        <v>7050</v>
      </c>
      <c r="J238" s="116">
        <v>53430</v>
      </c>
      <c r="K238" s="16"/>
      <c r="L238" s="116">
        <v>40182</v>
      </c>
      <c r="M238" s="116">
        <v>13248</v>
      </c>
      <c r="N238" s="116">
        <v>53430</v>
      </c>
    </row>
    <row r="239" spans="1:15" x14ac:dyDescent="0.35">
      <c r="A239" s="139" t="s">
        <v>391</v>
      </c>
      <c r="B239" s="84">
        <v>4202</v>
      </c>
      <c r="C239" s="84" t="s">
        <v>393</v>
      </c>
      <c r="D239" s="16"/>
      <c r="E239" s="116">
        <v>63743</v>
      </c>
      <c r="F239" s="116">
        <v>116541.91893382525</v>
      </c>
      <c r="G239" s="116">
        <v>191</v>
      </c>
      <c r="H239" s="116">
        <v>12018.492672714585</v>
      </c>
      <c r="I239" s="116">
        <v>28214</v>
      </c>
      <c r="J239" s="116">
        <v>220708.41160653983</v>
      </c>
      <c r="K239" s="16"/>
      <c r="L239" s="116">
        <v>180475.91893382525</v>
      </c>
      <c r="M239" s="116">
        <v>40232.492672714587</v>
      </c>
      <c r="N239" s="116">
        <v>220708.41160653983</v>
      </c>
    </row>
    <row r="240" spans="1:15" x14ac:dyDescent="0.35">
      <c r="A240" s="139" t="s">
        <v>391</v>
      </c>
      <c r="B240" s="84">
        <v>4203</v>
      </c>
      <c r="C240" s="84" t="s">
        <v>394</v>
      </c>
      <c r="D240" s="16"/>
      <c r="E240" s="116">
        <v>58393</v>
      </c>
      <c r="F240" s="116">
        <v>320615.87243893481</v>
      </c>
      <c r="G240" s="116">
        <v>25804.223880597016</v>
      </c>
      <c r="H240" s="116">
        <v>85704.124214933705</v>
      </c>
      <c r="I240" s="116">
        <v>14863.555555555555</v>
      </c>
      <c r="J240" s="116">
        <v>505380.77609002113</v>
      </c>
      <c r="K240" s="16"/>
      <c r="L240" s="116">
        <v>404813.09631953179</v>
      </c>
      <c r="M240" s="116">
        <v>100567.67977048925</v>
      </c>
      <c r="N240" s="116">
        <v>505380.77609002101</v>
      </c>
    </row>
    <row r="241" spans="1:15" x14ac:dyDescent="0.35">
      <c r="A241" s="139" t="s">
        <v>391</v>
      </c>
      <c r="B241" s="84">
        <v>4204</v>
      </c>
      <c r="C241" s="84" t="s">
        <v>395</v>
      </c>
      <c r="D241" s="16"/>
      <c r="E241" s="116">
        <v>302107.36725991842</v>
      </c>
      <c r="F241" s="116">
        <v>1088525.1466929072</v>
      </c>
      <c r="G241" s="116">
        <v>384981.86509425793</v>
      </c>
      <c r="H241" s="116">
        <v>1372671.0279146985</v>
      </c>
      <c r="I241" s="116">
        <v>77132.444444444438</v>
      </c>
      <c r="J241" s="116">
        <v>3225417.8514062264</v>
      </c>
      <c r="K241" s="16"/>
      <c r="L241" s="116">
        <v>1775614.3790470837</v>
      </c>
      <c r="M241" s="116">
        <v>1449803.472359143</v>
      </c>
      <c r="N241" s="116">
        <v>3225417.8514062269</v>
      </c>
    </row>
    <row r="242" spans="1:15" x14ac:dyDescent="0.35">
      <c r="A242" s="139" t="s">
        <v>391</v>
      </c>
      <c r="B242" s="84">
        <v>4205</v>
      </c>
      <c r="C242" s="84" t="s">
        <v>396</v>
      </c>
      <c r="D242" s="16"/>
      <c r="E242" s="116">
        <v>51238</v>
      </c>
      <c r="F242" s="116">
        <v>137801.23261747323</v>
      </c>
      <c r="G242" s="116">
        <v>29700</v>
      </c>
      <c r="H242" s="116">
        <v>1496</v>
      </c>
      <c r="I242" s="116">
        <v>2846</v>
      </c>
      <c r="J242" s="116">
        <v>223081.23261747323</v>
      </c>
      <c r="K242" s="16"/>
      <c r="L242" s="116">
        <v>218739.23261747323</v>
      </c>
      <c r="M242" s="116">
        <v>4342</v>
      </c>
      <c r="N242" s="116">
        <v>223081.23261747323</v>
      </c>
    </row>
    <row r="243" spans="1:15" x14ac:dyDescent="0.35">
      <c r="A243" s="139" t="s">
        <v>391</v>
      </c>
      <c r="B243" s="84">
        <v>4206</v>
      </c>
      <c r="C243" s="84" t="s">
        <v>397</v>
      </c>
      <c r="D243" s="16"/>
      <c r="E243" s="116">
        <v>57418.5</v>
      </c>
      <c r="F243" s="116">
        <v>29509.884151704871</v>
      </c>
      <c r="G243" s="116">
        <v>6267</v>
      </c>
      <c r="H243" s="116">
        <v>15</v>
      </c>
      <c r="I243" s="116">
        <v>2776</v>
      </c>
      <c r="J243" s="116">
        <v>95986.384151704871</v>
      </c>
      <c r="K243" s="16"/>
      <c r="L243" s="116">
        <v>93195.384151704871</v>
      </c>
      <c r="M243" s="116">
        <v>2791</v>
      </c>
      <c r="N243" s="116">
        <v>95986.384151704871</v>
      </c>
    </row>
    <row r="244" spans="1:15" x14ac:dyDescent="0.35">
      <c r="A244" s="139" t="s">
        <v>391</v>
      </c>
      <c r="B244" s="84">
        <v>4207</v>
      </c>
      <c r="C244" s="84" t="s">
        <v>398</v>
      </c>
      <c r="D244" s="16"/>
      <c r="E244" s="116">
        <v>28034</v>
      </c>
      <c r="F244" s="116">
        <v>39043.279953777965</v>
      </c>
      <c r="G244" s="116">
        <v>648</v>
      </c>
      <c r="H244" s="116">
        <v>3169</v>
      </c>
      <c r="I244" s="116">
        <v>402</v>
      </c>
      <c r="J244" s="116">
        <v>71296.279953777965</v>
      </c>
      <c r="K244" s="16"/>
      <c r="L244" s="116">
        <v>67725.279953777965</v>
      </c>
      <c r="M244" s="116">
        <v>3571</v>
      </c>
      <c r="N244" s="116">
        <v>71296.279953777965</v>
      </c>
    </row>
    <row r="245" spans="1:15" x14ac:dyDescent="0.35">
      <c r="A245" s="139" t="s">
        <v>391</v>
      </c>
      <c r="B245" s="84">
        <v>4211</v>
      </c>
      <c r="C245" s="84" t="s">
        <v>399</v>
      </c>
      <c r="D245" s="16"/>
      <c r="E245" s="116">
        <v>3448</v>
      </c>
      <c r="F245" s="116">
        <v>22210.296686464775</v>
      </c>
      <c r="G245" s="116">
        <v>7888</v>
      </c>
      <c r="H245" s="116">
        <v>8767</v>
      </c>
      <c r="I245" s="116">
        <v>0</v>
      </c>
      <c r="J245" s="116">
        <v>42313.296686464775</v>
      </c>
      <c r="K245" s="16"/>
      <c r="L245" s="116">
        <v>33546.296686464775</v>
      </c>
      <c r="M245" s="116">
        <v>8767</v>
      </c>
      <c r="N245" s="116">
        <v>42313.296686464775</v>
      </c>
    </row>
    <row r="246" spans="1:15" x14ac:dyDescent="0.35">
      <c r="A246" s="139" t="s">
        <v>391</v>
      </c>
      <c r="B246" s="84">
        <v>4213</v>
      </c>
      <c r="C246" s="84" t="s">
        <v>400</v>
      </c>
      <c r="D246" s="16"/>
      <c r="E246" s="116">
        <v>35762</v>
      </c>
      <c r="F246" s="116">
        <v>30258.494023904383</v>
      </c>
      <c r="G246" s="116">
        <v>8964</v>
      </c>
      <c r="H246" s="116">
        <v>33641.569434752266</v>
      </c>
      <c r="I246" s="116">
        <v>943</v>
      </c>
      <c r="J246" s="116">
        <v>109569.06345865664</v>
      </c>
      <c r="K246" s="16"/>
      <c r="L246" s="116">
        <v>74984.494023904379</v>
      </c>
      <c r="M246" s="116">
        <v>34584.569434752266</v>
      </c>
      <c r="N246" s="116">
        <v>109569.06345865664</v>
      </c>
    </row>
    <row r="247" spans="1:15" x14ac:dyDescent="0.35">
      <c r="A247" s="139" t="s">
        <v>391</v>
      </c>
      <c r="B247" s="84">
        <v>4214</v>
      </c>
      <c r="C247" s="84" t="s">
        <v>401</v>
      </c>
      <c r="D247" s="16"/>
      <c r="E247" s="116">
        <v>0</v>
      </c>
      <c r="F247" s="116">
        <v>4365</v>
      </c>
      <c r="G247" s="116">
        <v>0</v>
      </c>
      <c r="H247" s="116">
        <v>2974</v>
      </c>
      <c r="I247" s="116">
        <v>4047</v>
      </c>
      <c r="J247" s="116">
        <v>11386</v>
      </c>
      <c r="K247" s="16"/>
      <c r="L247" s="116">
        <v>4365</v>
      </c>
      <c r="M247" s="116">
        <v>7021</v>
      </c>
      <c r="N247" s="116">
        <v>11386</v>
      </c>
    </row>
    <row r="248" spans="1:15" x14ac:dyDescent="0.35">
      <c r="A248" s="139" t="s">
        <v>391</v>
      </c>
      <c r="B248" s="84">
        <v>4215</v>
      </c>
      <c r="C248" s="84" t="s">
        <v>402</v>
      </c>
      <c r="D248" s="16"/>
      <c r="E248" s="116">
        <v>24705</v>
      </c>
      <c r="F248" s="116">
        <v>211926.82958769155</v>
      </c>
      <c r="G248" s="116">
        <v>1522</v>
      </c>
      <c r="H248" s="116">
        <v>570</v>
      </c>
      <c r="I248" s="116">
        <v>241</v>
      </c>
      <c r="J248" s="116">
        <v>238964.82958769155</v>
      </c>
      <c r="K248" s="16"/>
      <c r="L248" s="116">
        <v>238153.82958769155</v>
      </c>
      <c r="M248" s="116">
        <v>811</v>
      </c>
      <c r="N248" s="116">
        <v>238964.82958769155</v>
      </c>
    </row>
    <row r="249" spans="1:15" x14ac:dyDescent="0.35">
      <c r="A249" s="139" t="s">
        <v>391</v>
      </c>
      <c r="B249" s="84">
        <v>4216</v>
      </c>
      <c r="C249" s="84" t="s">
        <v>403</v>
      </c>
      <c r="D249" s="16"/>
      <c r="E249" s="116">
        <v>158</v>
      </c>
      <c r="F249" s="116">
        <v>14449.34640385825</v>
      </c>
      <c r="G249" s="116">
        <v>436</v>
      </c>
      <c r="H249" s="116">
        <v>9021.2979762735522</v>
      </c>
      <c r="I249" s="116">
        <v>1483</v>
      </c>
      <c r="J249" s="116">
        <v>25547.644380131802</v>
      </c>
      <c r="K249" s="16"/>
      <c r="L249" s="116">
        <v>15043.34640385825</v>
      </c>
      <c r="M249" s="116">
        <v>10504.297976273552</v>
      </c>
      <c r="N249" s="116">
        <v>25547.644380131802</v>
      </c>
    </row>
    <row r="250" spans="1:15" x14ac:dyDescent="0.35">
      <c r="A250" s="139" t="s">
        <v>391</v>
      </c>
      <c r="B250" s="84">
        <v>4217</v>
      </c>
      <c r="C250" s="84" t="s">
        <v>404</v>
      </c>
      <c r="D250" s="16"/>
      <c r="E250" s="116">
        <v>2568</v>
      </c>
      <c r="F250" s="116">
        <v>5925.6414342629487</v>
      </c>
      <c r="G250" s="116">
        <v>0</v>
      </c>
      <c r="H250" s="116">
        <v>0</v>
      </c>
      <c r="I250" s="116">
        <v>3</v>
      </c>
      <c r="J250" s="116">
        <v>8496.6414342629487</v>
      </c>
      <c r="K250" s="16"/>
      <c r="L250" s="116">
        <v>8493.6414342629487</v>
      </c>
      <c r="M250" s="116">
        <v>3</v>
      </c>
      <c r="N250" s="116">
        <v>8496.6414342629487</v>
      </c>
    </row>
    <row r="251" spans="1:15" x14ac:dyDescent="0.35">
      <c r="A251" s="139" t="s">
        <v>391</v>
      </c>
      <c r="B251" s="84">
        <v>4219</v>
      </c>
      <c r="C251" s="84" t="s">
        <v>405</v>
      </c>
      <c r="D251" s="16"/>
      <c r="E251" s="116">
        <v>7327</v>
      </c>
      <c r="F251" s="116">
        <v>25185.083665338647</v>
      </c>
      <c r="G251" s="116">
        <v>18114</v>
      </c>
      <c r="H251" s="116">
        <v>6520</v>
      </c>
      <c r="I251" s="116">
        <v>3953</v>
      </c>
      <c r="J251" s="116">
        <v>61099.08366533865</v>
      </c>
      <c r="K251" s="16"/>
      <c r="L251" s="116">
        <v>50626.08366533865</v>
      </c>
      <c r="M251" s="116">
        <v>10473</v>
      </c>
      <c r="N251" s="116">
        <v>61099.08366533865</v>
      </c>
    </row>
    <row r="252" spans="1:15" x14ac:dyDescent="0.35">
      <c r="A252" s="139" t="s">
        <v>391</v>
      </c>
      <c r="B252" s="84">
        <v>4220</v>
      </c>
      <c r="C252" s="84" t="s">
        <v>406</v>
      </c>
      <c r="D252" s="16"/>
      <c r="E252" s="116">
        <v>9158</v>
      </c>
      <c r="F252" s="116">
        <v>4562.2310756972111</v>
      </c>
      <c r="G252" s="116">
        <v>-10</v>
      </c>
      <c r="H252" s="116">
        <v>0</v>
      </c>
      <c r="I252" s="116">
        <v>0</v>
      </c>
      <c r="J252" s="116">
        <v>13710.231075697211</v>
      </c>
      <c r="K252" s="16"/>
      <c r="L252" s="116">
        <v>13710.231075697211</v>
      </c>
      <c r="M252" s="116">
        <v>0</v>
      </c>
      <c r="N252" s="116">
        <v>13710.231075697211</v>
      </c>
    </row>
    <row r="253" spans="1:15" s="65" customFormat="1" x14ac:dyDescent="0.35">
      <c r="A253" s="139" t="s">
        <v>391</v>
      </c>
      <c r="B253" s="84">
        <v>4221</v>
      </c>
      <c r="C253" s="84" t="s">
        <v>407</v>
      </c>
      <c r="D253" s="32"/>
      <c r="E253" s="116">
        <v>10102</v>
      </c>
      <c r="F253" s="116">
        <v>9736.4621513944221</v>
      </c>
      <c r="G253" s="116">
        <v>0</v>
      </c>
      <c r="H253" s="116">
        <v>0</v>
      </c>
      <c r="I253" s="116">
        <v>628</v>
      </c>
      <c r="J253" s="116">
        <v>20466.462151394422</v>
      </c>
      <c r="K253" s="32"/>
      <c r="L253" s="116">
        <v>19838.462151394422</v>
      </c>
      <c r="M253" s="116">
        <v>628</v>
      </c>
      <c r="N253" s="116">
        <v>20466.462151394422</v>
      </c>
      <c r="O253" s="108"/>
    </row>
    <row r="254" spans="1:15" s="65" customFormat="1" x14ac:dyDescent="0.35">
      <c r="A254" s="139" t="s">
        <v>391</v>
      </c>
      <c r="B254" s="84">
        <v>4222</v>
      </c>
      <c r="C254" s="84" t="s">
        <v>408</v>
      </c>
      <c r="D254" s="32"/>
      <c r="E254" s="116">
        <v>23074</v>
      </c>
      <c r="F254" s="116">
        <v>15278.968127490039</v>
      </c>
      <c r="G254" s="116">
        <v>5864</v>
      </c>
      <c r="H254" s="116">
        <v>3364</v>
      </c>
      <c r="I254" s="116">
        <v>2408</v>
      </c>
      <c r="J254" s="116">
        <v>49988.968127490036</v>
      </c>
      <c r="K254" s="32"/>
      <c r="L254" s="116">
        <v>44216.968127490036</v>
      </c>
      <c r="M254" s="116">
        <v>5772</v>
      </c>
      <c r="N254" s="116">
        <v>49988.968127490036</v>
      </c>
      <c r="O254" s="108"/>
    </row>
    <row r="255" spans="1:15" x14ac:dyDescent="0.35">
      <c r="A255" s="139" t="s">
        <v>391</v>
      </c>
      <c r="B255" s="84">
        <v>4223</v>
      </c>
      <c r="C255" s="84" t="s">
        <v>409</v>
      </c>
      <c r="D255" s="16"/>
      <c r="E255" s="116">
        <v>0</v>
      </c>
      <c r="F255" s="116">
        <v>55312.103585657373</v>
      </c>
      <c r="G255" s="116">
        <v>3</v>
      </c>
      <c r="H255" s="116">
        <v>0</v>
      </c>
      <c r="I255" s="116">
        <v>0</v>
      </c>
      <c r="J255" s="116">
        <v>55315.103585657373</v>
      </c>
      <c r="K255" s="16"/>
      <c r="L255" s="116">
        <v>55315.103585657373</v>
      </c>
      <c r="M255" s="116">
        <v>0</v>
      </c>
      <c r="N255" s="116">
        <v>55315.103585657373</v>
      </c>
    </row>
    <row r="256" spans="1:15" x14ac:dyDescent="0.35">
      <c r="A256" s="139" t="s">
        <v>391</v>
      </c>
      <c r="B256" s="84">
        <v>4224</v>
      </c>
      <c r="C256" s="84" t="s">
        <v>410</v>
      </c>
      <c r="D256" s="16"/>
      <c r="E256" s="116">
        <v>3656</v>
      </c>
      <c r="F256" s="116">
        <v>4855.9362549800799</v>
      </c>
      <c r="G256" s="116">
        <v>-51</v>
      </c>
      <c r="H256" s="116">
        <v>0</v>
      </c>
      <c r="I256" s="116">
        <v>0</v>
      </c>
      <c r="J256" s="116">
        <v>8460.936254980079</v>
      </c>
      <c r="K256" s="16"/>
      <c r="L256" s="116">
        <v>8460.936254980079</v>
      </c>
      <c r="M256" s="116">
        <v>0</v>
      </c>
      <c r="N256" s="116">
        <v>8460.936254980079</v>
      </c>
    </row>
    <row r="257" spans="1:15" x14ac:dyDescent="0.35">
      <c r="A257" s="139" t="s">
        <v>391</v>
      </c>
      <c r="B257" s="84">
        <v>4225</v>
      </c>
      <c r="C257" s="84" t="s">
        <v>411</v>
      </c>
      <c r="D257" s="16"/>
      <c r="E257" s="116">
        <v>53062</v>
      </c>
      <c r="F257" s="116">
        <v>79730.750112968046</v>
      </c>
      <c r="G257" s="116">
        <v>1201</v>
      </c>
      <c r="H257" s="116">
        <v>1916.3793103448277</v>
      </c>
      <c r="I257" s="116">
        <v>5</v>
      </c>
      <c r="J257" s="116">
        <v>135915.12942331287</v>
      </c>
      <c r="K257" s="16"/>
      <c r="L257" s="116">
        <v>133993.75011296803</v>
      </c>
      <c r="M257" s="116">
        <v>1921.3793103448277</v>
      </c>
      <c r="N257" s="116">
        <v>135915.12942331287</v>
      </c>
    </row>
    <row r="258" spans="1:15" x14ac:dyDescent="0.35">
      <c r="A258" s="139" t="s">
        <v>391</v>
      </c>
      <c r="B258" s="84">
        <v>4226</v>
      </c>
      <c r="C258" s="84" t="s">
        <v>412</v>
      </c>
      <c r="D258" s="16"/>
      <c r="E258" s="116">
        <v>0</v>
      </c>
      <c r="F258" s="116">
        <v>4394.5258964143432</v>
      </c>
      <c r="G258" s="116">
        <v>134</v>
      </c>
      <c r="H258" s="116">
        <v>138</v>
      </c>
      <c r="I258" s="116">
        <v>0</v>
      </c>
      <c r="J258" s="116">
        <v>4666.5258964143432</v>
      </c>
      <c r="K258" s="16"/>
      <c r="L258" s="116">
        <v>4528.5258964143432</v>
      </c>
      <c r="M258" s="116">
        <v>138</v>
      </c>
      <c r="N258" s="116">
        <v>4666.5258964143432</v>
      </c>
    </row>
    <row r="259" spans="1:15" x14ac:dyDescent="0.35">
      <c r="A259" s="139" t="s">
        <v>391</v>
      </c>
      <c r="B259" s="84">
        <v>4227</v>
      </c>
      <c r="C259" s="84" t="s">
        <v>413</v>
      </c>
      <c r="D259" s="16"/>
      <c r="E259" s="116">
        <v>13038</v>
      </c>
      <c r="F259" s="116">
        <v>28150.536416133222</v>
      </c>
      <c r="G259" s="116">
        <v>0</v>
      </c>
      <c r="H259" s="116">
        <v>0</v>
      </c>
      <c r="I259" s="116">
        <v>6323</v>
      </c>
      <c r="J259" s="116">
        <v>47511.536416133225</v>
      </c>
      <c r="K259" s="16"/>
      <c r="L259" s="116">
        <v>41188.536416133225</v>
      </c>
      <c r="M259" s="116">
        <v>6323</v>
      </c>
      <c r="N259" s="116">
        <v>47511.536416133225</v>
      </c>
    </row>
    <row r="260" spans="1:15" x14ac:dyDescent="0.35">
      <c r="A260" s="139" t="s">
        <v>391</v>
      </c>
      <c r="B260" s="84">
        <v>4228</v>
      </c>
      <c r="C260" s="84" t="s">
        <v>414</v>
      </c>
      <c r="D260" s="16"/>
      <c r="E260" s="116">
        <v>17882</v>
      </c>
      <c r="F260" s="116">
        <v>21316.872509960158</v>
      </c>
      <c r="G260" s="116">
        <v>0</v>
      </c>
      <c r="H260" s="116">
        <v>1788.6206896551726</v>
      </c>
      <c r="I260" s="116">
        <v>1696</v>
      </c>
      <c r="J260" s="116">
        <v>42683.493199615332</v>
      </c>
      <c r="K260" s="16"/>
      <c r="L260" s="116">
        <v>39198.872509960158</v>
      </c>
      <c r="M260" s="116">
        <v>3484.6206896551726</v>
      </c>
      <c r="N260" s="116">
        <v>42683.493199615332</v>
      </c>
    </row>
    <row r="261" spans="1:15" x14ac:dyDescent="0.35">
      <c r="A261" s="142" t="s">
        <v>391</v>
      </c>
      <c r="B261" s="136">
        <v>4212</v>
      </c>
      <c r="C261" s="137" t="s">
        <v>415</v>
      </c>
      <c r="D261" s="16"/>
      <c r="E261" s="116">
        <v>283</v>
      </c>
      <c r="F261" s="116">
        <v>930</v>
      </c>
      <c r="G261" s="116">
        <v>160</v>
      </c>
      <c r="H261" s="116">
        <v>0</v>
      </c>
      <c r="I261" s="116">
        <v>0</v>
      </c>
      <c r="J261" s="116">
        <v>1373</v>
      </c>
      <c r="K261" s="16"/>
      <c r="L261" s="116">
        <v>1373</v>
      </c>
      <c r="M261" s="116">
        <v>0</v>
      </c>
      <c r="N261" s="116">
        <v>1373</v>
      </c>
    </row>
    <row r="262" spans="1:15" x14ac:dyDescent="0.35">
      <c r="A262" s="140" t="s">
        <v>391</v>
      </c>
      <c r="B262" s="136">
        <v>4218</v>
      </c>
      <c r="C262" s="137" t="s">
        <v>416</v>
      </c>
      <c r="D262" s="16"/>
      <c r="E262" s="116">
        <v>0</v>
      </c>
      <c r="F262" s="116">
        <v>0</v>
      </c>
      <c r="G262" s="116">
        <v>0</v>
      </c>
      <c r="H262" s="116">
        <v>0</v>
      </c>
      <c r="I262" s="116">
        <v>0</v>
      </c>
      <c r="J262" s="116">
        <v>0</v>
      </c>
      <c r="K262" s="16"/>
      <c r="L262" s="116">
        <v>0</v>
      </c>
      <c r="M262" s="116">
        <v>0</v>
      </c>
      <c r="N262" s="116">
        <v>0</v>
      </c>
    </row>
    <row r="263" spans="1:15" s="65" customFormat="1" x14ac:dyDescent="0.35">
      <c r="A263" s="140" t="s">
        <v>417</v>
      </c>
      <c r="B263" s="136"/>
      <c r="C263" s="137"/>
      <c r="D263" s="16"/>
      <c r="E263" s="149">
        <v>785712.86725991848</v>
      </c>
      <c r="F263" s="149">
        <v>2287536.4127208381</v>
      </c>
      <c r="G263" s="149">
        <v>494533.08897485497</v>
      </c>
      <c r="H263" s="149">
        <v>1549972.5122133726</v>
      </c>
      <c r="I263" s="149">
        <v>155014</v>
      </c>
      <c r="J263" s="149">
        <v>5272768.8811689839</v>
      </c>
      <c r="K263" s="16"/>
      <c r="L263" s="149">
        <v>3567782.3689556117</v>
      </c>
      <c r="M263" s="149">
        <v>1704986.5122133726</v>
      </c>
      <c r="N263" s="149">
        <v>5272768.8811689839</v>
      </c>
      <c r="O263" s="108"/>
    </row>
    <row r="264" spans="1:15" x14ac:dyDescent="0.35">
      <c r="A264" s="143"/>
      <c r="B264"/>
      <c r="C264"/>
      <c r="D264" s="16"/>
      <c r="E264" s="148"/>
      <c r="F264" s="148"/>
      <c r="G264" s="148"/>
      <c r="H264" s="148"/>
      <c r="I264" s="148"/>
      <c r="J264" s="148"/>
      <c r="K264" s="16"/>
      <c r="L264" s="148"/>
      <c r="M264" s="148"/>
      <c r="N264" s="148"/>
    </row>
    <row r="265" spans="1:15" x14ac:dyDescent="0.35">
      <c r="A265" s="139" t="s">
        <v>418</v>
      </c>
      <c r="B265" s="139">
        <v>4601</v>
      </c>
      <c r="C265" s="139" t="s">
        <v>419</v>
      </c>
      <c r="D265" s="16"/>
      <c r="E265" s="116">
        <v>1077683.5975041857</v>
      </c>
      <c r="F265" s="116">
        <v>3211607.398202288</v>
      </c>
      <c r="G265" s="116">
        <v>740251.02522146911</v>
      </c>
      <c r="H265" s="116">
        <v>2305808.3640099773</v>
      </c>
      <c r="I265" s="116">
        <v>467045.80433954595</v>
      </c>
      <c r="J265" s="116">
        <v>7802396.1892774655</v>
      </c>
      <c r="K265" s="16"/>
      <c r="L265" s="116">
        <v>5029542.0209279433</v>
      </c>
      <c r="M265" s="116">
        <v>2772854.1683495231</v>
      </c>
      <c r="N265" s="116">
        <v>7802396.1892774664</v>
      </c>
    </row>
    <row r="266" spans="1:15" x14ac:dyDescent="0.35">
      <c r="A266" s="139" t="s">
        <v>418</v>
      </c>
      <c r="B266" s="84">
        <v>4602</v>
      </c>
      <c r="C266" s="84" t="s">
        <v>420</v>
      </c>
      <c r="D266" s="16"/>
      <c r="E266" s="116">
        <v>49626</v>
      </c>
      <c r="F266" s="116">
        <v>75628.478927203061</v>
      </c>
      <c r="G266" s="116">
        <v>7439.5038759689924</v>
      </c>
      <c r="H266" s="116">
        <v>2054060.5421517519</v>
      </c>
      <c r="I266" s="116">
        <v>10119</v>
      </c>
      <c r="J266" s="116">
        <v>2196873.5249549239</v>
      </c>
      <c r="K266" s="16"/>
      <c r="L266" s="116">
        <v>132693.98280317205</v>
      </c>
      <c r="M266" s="116">
        <v>2064179.5421517519</v>
      </c>
      <c r="N266" s="116">
        <v>2196873.5249549239</v>
      </c>
    </row>
    <row r="267" spans="1:15" x14ac:dyDescent="0.35">
      <c r="A267" s="139" t="s">
        <v>418</v>
      </c>
      <c r="B267" s="84">
        <v>4611</v>
      </c>
      <c r="C267" s="84" t="s">
        <v>421</v>
      </c>
      <c r="D267" s="16"/>
      <c r="E267" s="116">
        <v>15615</v>
      </c>
      <c r="F267" s="116">
        <v>23406.577689243026</v>
      </c>
      <c r="G267" s="116">
        <v>1167</v>
      </c>
      <c r="H267" s="116">
        <v>1879</v>
      </c>
      <c r="I267" s="116">
        <v>85</v>
      </c>
      <c r="J267" s="116">
        <v>42152.577689243029</v>
      </c>
      <c r="K267" s="16"/>
      <c r="L267" s="116">
        <v>40188.577689243029</v>
      </c>
      <c r="M267" s="116">
        <v>1964</v>
      </c>
      <c r="N267" s="116">
        <v>42152.577689243029</v>
      </c>
    </row>
    <row r="268" spans="1:15" x14ac:dyDescent="0.35">
      <c r="A268" s="139" t="s">
        <v>418</v>
      </c>
      <c r="B268" s="84">
        <v>4612</v>
      </c>
      <c r="C268" s="84" t="s">
        <v>422</v>
      </c>
      <c r="D268" s="16"/>
      <c r="E268" s="116">
        <v>917</v>
      </c>
      <c r="F268" s="116">
        <v>6100.75</v>
      </c>
      <c r="G268" s="116">
        <v>0</v>
      </c>
      <c r="H268" s="116">
        <v>7403.6184486373168</v>
      </c>
      <c r="I268" s="116">
        <v>0</v>
      </c>
      <c r="J268" s="116">
        <v>14421.368448637317</v>
      </c>
      <c r="K268" s="16"/>
      <c r="L268" s="116">
        <v>7017.75</v>
      </c>
      <c r="M268" s="116">
        <v>7403.6184486373168</v>
      </c>
      <c r="N268" s="116">
        <v>14421.368448637317</v>
      </c>
    </row>
    <row r="269" spans="1:15" x14ac:dyDescent="0.35">
      <c r="A269" s="139" t="s">
        <v>418</v>
      </c>
      <c r="B269" s="84">
        <v>4613</v>
      </c>
      <c r="C269" s="84" t="s">
        <v>423</v>
      </c>
      <c r="D269" s="16"/>
      <c r="E269" s="116">
        <v>2020</v>
      </c>
      <c r="F269" s="116">
        <v>23653.525896414343</v>
      </c>
      <c r="G269" s="116">
        <v>9529</v>
      </c>
      <c r="H269" s="116">
        <v>14942.407008086255</v>
      </c>
      <c r="I269" s="116">
        <v>53</v>
      </c>
      <c r="J269" s="116">
        <v>50197.932904500602</v>
      </c>
      <c r="K269" s="16"/>
      <c r="L269" s="116">
        <v>35202.525896414343</v>
      </c>
      <c r="M269" s="116">
        <v>14995.407008086255</v>
      </c>
      <c r="N269" s="116">
        <v>50197.932904500602</v>
      </c>
    </row>
    <row r="270" spans="1:15" x14ac:dyDescent="0.35">
      <c r="A270" s="139" t="s">
        <v>418</v>
      </c>
      <c r="B270" s="84">
        <v>4614</v>
      </c>
      <c r="C270" s="84" t="s">
        <v>424</v>
      </c>
      <c r="D270" s="16"/>
      <c r="E270" s="116">
        <v>72294</v>
      </c>
      <c r="F270" s="116">
        <v>100164.94275606556</v>
      </c>
      <c r="G270" s="116">
        <v>8678</v>
      </c>
      <c r="H270" s="116">
        <v>42735.092243186584</v>
      </c>
      <c r="I270" s="116">
        <v>4384</v>
      </c>
      <c r="J270" s="116">
        <v>228256.03499925215</v>
      </c>
      <c r="K270" s="16"/>
      <c r="L270" s="116">
        <v>181136.94275606557</v>
      </c>
      <c r="M270" s="116">
        <v>47119.092243186584</v>
      </c>
      <c r="N270" s="116">
        <v>228256.03499925215</v>
      </c>
    </row>
    <row r="271" spans="1:15" x14ac:dyDescent="0.35">
      <c r="A271" s="139" t="s">
        <v>418</v>
      </c>
      <c r="B271" s="84">
        <v>4615</v>
      </c>
      <c r="C271" s="84" t="s">
        <v>425</v>
      </c>
      <c r="D271" s="16"/>
      <c r="E271" s="116">
        <v>10224</v>
      </c>
      <c r="F271" s="116">
        <v>1946.5</v>
      </c>
      <c r="G271" s="116">
        <v>0</v>
      </c>
      <c r="H271" s="116">
        <v>0</v>
      </c>
      <c r="I271" s="116">
        <v>0</v>
      </c>
      <c r="J271" s="116">
        <v>12170.5</v>
      </c>
      <c r="K271" s="16"/>
      <c r="L271" s="116">
        <v>12170.5</v>
      </c>
      <c r="M271" s="116">
        <v>0</v>
      </c>
      <c r="N271" s="116">
        <v>12170.5</v>
      </c>
    </row>
    <row r="272" spans="1:15" x14ac:dyDescent="0.35">
      <c r="A272" s="139" t="s">
        <v>418</v>
      </c>
      <c r="B272" s="84">
        <v>4617</v>
      </c>
      <c r="C272" s="84" t="s">
        <v>426</v>
      </c>
      <c r="D272" s="16"/>
      <c r="E272" s="116">
        <v>18124</v>
      </c>
      <c r="F272" s="116">
        <v>28549.019920318726</v>
      </c>
      <c r="G272" s="116">
        <v>290</v>
      </c>
      <c r="H272" s="116">
        <v>17451.386343216534</v>
      </c>
      <c r="I272" s="116">
        <v>432</v>
      </c>
      <c r="J272" s="116">
        <v>64846.40626353526</v>
      </c>
      <c r="K272" s="16"/>
      <c r="L272" s="116">
        <v>46963.019920318722</v>
      </c>
      <c r="M272" s="116">
        <v>17883.386343216534</v>
      </c>
      <c r="N272" s="116">
        <v>64846.40626353526</v>
      </c>
    </row>
    <row r="273" spans="1:15" x14ac:dyDescent="0.35">
      <c r="A273" s="139" t="s">
        <v>418</v>
      </c>
      <c r="B273" s="84">
        <v>4618</v>
      </c>
      <c r="C273" s="84" t="s">
        <v>427</v>
      </c>
      <c r="D273" s="16"/>
      <c r="E273" s="116">
        <v>163123</v>
      </c>
      <c r="F273" s="116">
        <v>57905.566273765042</v>
      </c>
      <c r="G273" s="116">
        <v>32695.235294117647</v>
      </c>
      <c r="H273" s="116">
        <v>140741.45094822472</v>
      </c>
      <c r="I273" s="116">
        <v>20251</v>
      </c>
      <c r="J273" s="116">
        <v>414716.2525161074</v>
      </c>
      <c r="K273" s="16"/>
      <c r="L273" s="116">
        <v>253723.80156788271</v>
      </c>
      <c r="M273" s="116">
        <v>160992.45094822472</v>
      </c>
      <c r="N273" s="116">
        <v>414716.2525161074</v>
      </c>
    </row>
    <row r="274" spans="1:15" x14ac:dyDescent="0.35">
      <c r="A274" s="139" t="s">
        <v>418</v>
      </c>
      <c r="B274" s="84">
        <v>4620</v>
      </c>
      <c r="C274" s="84" t="s">
        <v>428</v>
      </c>
      <c r="D274" s="16"/>
      <c r="E274" s="116">
        <v>31496</v>
      </c>
      <c r="F274" s="116">
        <v>4459.6373056994817</v>
      </c>
      <c r="G274" s="116">
        <v>10109.400000000001</v>
      </c>
      <c r="H274" s="116">
        <v>0</v>
      </c>
      <c r="I274" s="116">
        <v>314</v>
      </c>
      <c r="J274" s="116">
        <v>46379.037305699479</v>
      </c>
      <c r="K274" s="16"/>
      <c r="L274" s="116">
        <v>46065.037305699487</v>
      </c>
      <c r="M274" s="116">
        <v>314</v>
      </c>
      <c r="N274" s="116">
        <v>46379.037305699487</v>
      </c>
    </row>
    <row r="275" spans="1:15" x14ac:dyDescent="0.35">
      <c r="A275" s="139" t="s">
        <v>418</v>
      </c>
      <c r="B275" s="84">
        <v>4621</v>
      </c>
      <c r="C275" s="84" t="s">
        <v>429</v>
      </c>
      <c r="D275" s="16"/>
      <c r="E275" s="116">
        <v>189100.05993431853</v>
      </c>
      <c r="F275" s="116">
        <v>88643.331606217616</v>
      </c>
      <c r="G275" s="116">
        <v>39069.117647058825</v>
      </c>
      <c r="H275" s="116">
        <v>96793.891001213051</v>
      </c>
      <c r="I275" s="116">
        <v>20714</v>
      </c>
      <c r="J275" s="116">
        <v>434320.40018880804</v>
      </c>
      <c r="K275" s="16"/>
      <c r="L275" s="116">
        <v>316812.50918759499</v>
      </c>
      <c r="M275" s="116">
        <v>117507.89100121305</v>
      </c>
      <c r="N275" s="116">
        <v>434320.40018880804</v>
      </c>
    </row>
    <row r="276" spans="1:15" x14ac:dyDescent="0.35">
      <c r="A276" s="139" t="s">
        <v>418</v>
      </c>
      <c r="B276" s="84">
        <v>4622</v>
      </c>
      <c r="C276" s="84" t="s">
        <v>430</v>
      </c>
      <c r="D276" s="16"/>
      <c r="E276" s="116">
        <v>30788.535269709544</v>
      </c>
      <c r="F276" s="116">
        <v>46644.409093555339</v>
      </c>
      <c r="G276" s="116">
        <v>36590.647058823524</v>
      </c>
      <c r="H276" s="116">
        <v>49710.009583707702</v>
      </c>
      <c r="I276" s="116">
        <v>3797</v>
      </c>
      <c r="J276" s="116">
        <v>167530.60100579611</v>
      </c>
      <c r="K276" s="16"/>
      <c r="L276" s="116">
        <v>114023.5914220884</v>
      </c>
      <c r="M276" s="116">
        <v>53507.009583707702</v>
      </c>
      <c r="N276" s="116">
        <v>167530.60100579611</v>
      </c>
    </row>
    <row r="277" spans="1:15" x14ac:dyDescent="0.35">
      <c r="A277" s="139" t="s">
        <v>418</v>
      </c>
      <c r="B277" s="84">
        <v>4623</v>
      </c>
      <c r="C277" s="84" t="s">
        <v>431</v>
      </c>
      <c r="D277" s="16"/>
      <c r="E277" s="116">
        <v>5282</v>
      </c>
      <c r="F277" s="116">
        <v>2527.6999999999998</v>
      </c>
      <c r="G277" s="116">
        <v>0</v>
      </c>
      <c r="H277" s="116">
        <v>0</v>
      </c>
      <c r="I277" s="116">
        <v>0</v>
      </c>
      <c r="J277" s="116">
        <v>7809.7</v>
      </c>
      <c r="K277" s="16"/>
      <c r="L277" s="116">
        <v>7809.7</v>
      </c>
      <c r="M277" s="116">
        <v>0</v>
      </c>
      <c r="N277" s="116">
        <v>7809.7</v>
      </c>
    </row>
    <row r="278" spans="1:15" s="65" customFormat="1" x14ac:dyDescent="0.35">
      <c r="A278" s="139" t="s">
        <v>418</v>
      </c>
      <c r="B278" s="84">
        <v>4624</v>
      </c>
      <c r="C278" s="84" t="s">
        <v>432</v>
      </c>
      <c r="D278" s="32"/>
      <c r="E278" s="116">
        <v>77990</v>
      </c>
      <c r="F278" s="116">
        <v>52099.957845137294</v>
      </c>
      <c r="G278" s="116">
        <v>15253</v>
      </c>
      <c r="H278" s="116">
        <v>236052.41509433964</v>
      </c>
      <c r="I278" s="116">
        <v>8070</v>
      </c>
      <c r="J278" s="116">
        <v>389465.37293947692</v>
      </c>
      <c r="K278" s="32"/>
      <c r="L278" s="116">
        <v>145342.95784513728</v>
      </c>
      <c r="M278" s="116">
        <v>244122.41509433964</v>
      </c>
      <c r="N278" s="116">
        <v>389465.37293947692</v>
      </c>
      <c r="O278" s="108"/>
    </row>
    <row r="279" spans="1:15" s="65" customFormat="1" x14ac:dyDescent="0.35">
      <c r="A279" s="139" t="s">
        <v>418</v>
      </c>
      <c r="B279" s="84">
        <v>4625</v>
      </c>
      <c r="C279" s="84" t="s">
        <v>433</v>
      </c>
      <c r="D279" s="32"/>
      <c r="E279" s="116">
        <v>29658</v>
      </c>
      <c r="F279" s="116">
        <v>17644.564766839379</v>
      </c>
      <c r="G279" s="116">
        <v>72</v>
      </c>
      <c r="H279" s="116">
        <v>9518.9380053908353</v>
      </c>
      <c r="I279" s="116">
        <v>25068</v>
      </c>
      <c r="J279" s="116">
        <v>81961.502772230218</v>
      </c>
      <c r="K279" s="32"/>
      <c r="L279" s="116">
        <v>47374.564766839379</v>
      </c>
      <c r="M279" s="116">
        <v>34586.938005390839</v>
      </c>
      <c r="N279" s="116">
        <v>81961.502772230218</v>
      </c>
      <c r="O279" s="108"/>
    </row>
    <row r="280" spans="1:15" x14ac:dyDescent="0.35">
      <c r="A280" s="139" t="s">
        <v>418</v>
      </c>
      <c r="B280" s="84">
        <v>4626</v>
      </c>
      <c r="C280" s="84" t="s">
        <v>434</v>
      </c>
      <c r="D280" s="16"/>
      <c r="E280" s="116">
        <v>40664</v>
      </c>
      <c r="F280" s="116">
        <v>114269.4766297774</v>
      </c>
      <c r="G280" s="116">
        <v>16008.379310344828</v>
      </c>
      <c r="H280" s="116">
        <v>132170.2377127558</v>
      </c>
      <c r="I280" s="116">
        <v>30785</v>
      </c>
      <c r="J280" s="116">
        <v>333897.09365287807</v>
      </c>
      <c r="K280" s="16"/>
      <c r="L280" s="116">
        <v>170941.85594012222</v>
      </c>
      <c r="M280" s="116">
        <v>162955.2377127558</v>
      </c>
      <c r="N280" s="116">
        <v>333897.09365287801</v>
      </c>
    </row>
    <row r="281" spans="1:15" x14ac:dyDescent="0.35">
      <c r="A281" s="139" t="s">
        <v>418</v>
      </c>
      <c r="B281" s="84">
        <v>4627</v>
      </c>
      <c r="C281" s="84" t="s">
        <v>435</v>
      </c>
      <c r="D281" s="16"/>
      <c r="E281" s="116">
        <v>11955</v>
      </c>
      <c r="F281" s="116">
        <v>45109.927358137706</v>
      </c>
      <c r="G281" s="116">
        <v>58304</v>
      </c>
      <c r="H281" s="116">
        <v>60528.009583707702</v>
      </c>
      <c r="I281" s="116">
        <v>5769</v>
      </c>
      <c r="J281" s="116">
        <v>181665.9369418454</v>
      </c>
      <c r="K281" s="16"/>
      <c r="L281" s="116">
        <v>115368.92735813771</v>
      </c>
      <c r="M281" s="116">
        <v>66297.009583707695</v>
      </c>
      <c r="N281" s="116">
        <v>181665.9369418454</v>
      </c>
    </row>
    <row r="282" spans="1:15" x14ac:dyDescent="0.35">
      <c r="A282" s="139" t="s">
        <v>418</v>
      </c>
      <c r="B282" s="84">
        <v>4628</v>
      </c>
      <c r="C282" s="84" t="s">
        <v>436</v>
      </c>
      <c r="D282" s="16"/>
      <c r="E282" s="116">
        <v>255</v>
      </c>
      <c r="F282" s="116">
        <v>17273.911917098449</v>
      </c>
      <c r="G282" s="116">
        <v>33</v>
      </c>
      <c r="H282" s="116">
        <v>0</v>
      </c>
      <c r="I282" s="116">
        <v>0</v>
      </c>
      <c r="J282" s="116">
        <v>17561.911917098449</v>
      </c>
      <c r="K282" s="16"/>
      <c r="L282" s="116">
        <v>17561.911917098449</v>
      </c>
      <c r="M282" s="116">
        <v>0</v>
      </c>
      <c r="N282" s="116">
        <v>17561.911917098449</v>
      </c>
    </row>
    <row r="283" spans="1:15" x14ac:dyDescent="0.35">
      <c r="A283" s="139" t="s">
        <v>418</v>
      </c>
      <c r="B283" s="84">
        <v>4630</v>
      </c>
      <c r="C283" s="84" t="s">
        <v>437</v>
      </c>
      <c r="D283" s="16"/>
      <c r="E283" s="116">
        <v>3460</v>
      </c>
      <c r="F283" s="116">
        <v>14310.492227979275</v>
      </c>
      <c r="G283" s="116">
        <v>8177.1529411764714</v>
      </c>
      <c r="H283" s="116">
        <v>46774.81401617251</v>
      </c>
      <c r="I283" s="116">
        <v>8988</v>
      </c>
      <c r="J283" s="116">
        <v>81710.459185328247</v>
      </c>
      <c r="K283" s="16"/>
      <c r="L283" s="116">
        <v>25947.645169155745</v>
      </c>
      <c r="M283" s="116">
        <v>55762.81401617251</v>
      </c>
      <c r="N283" s="116">
        <v>81710.459185328247</v>
      </c>
    </row>
    <row r="284" spans="1:15" x14ac:dyDescent="0.35">
      <c r="A284" s="139" t="s">
        <v>418</v>
      </c>
      <c r="B284" s="84">
        <v>4631</v>
      </c>
      <c r="C284" s="84" t="s">
        <v>438</v>
      </c>
      <c r="D284" s="16"/>
      <c r="E284" s="116">
        <v>1174</v>
      </c>
      <c r="F284" s="116">
        <v>36455.187178422486</v>
      </c>
      <c r="G284" s="116">
        <v>7295.8941176470589</v>
      </c>
      <c r="H284" s="116">
        <v>97492.803541315356</v>
      </c>
      <c r="I284" s="116">
        <v>46</v>
      </c>
      <c r="J284" s="116">
        <v>142463.88483738492</v>
      </c>
      <c r="K284" s="16"/>
      <c r="L284" s="116">
        <v>44925.081296069548</v>
      </c>
      <c r="M284" s="116">
        <v>97538.803541315356</v>
      </c>
      <c r="N284" s="116">
        <v>142463.88483738492</v>
      </c>
    </row>
    <row r="285" spans="1:15" x14ac:dyDescent="0.35">
      <c r="A285" s="139" t="s">
        <v>418</v>
      </c>
      <c r="B285" s="84">
        <v>4634</v>
      </c>
      <c r="C285" s="84" t="s">
        <v>439</v>
      </c>
      <c r="D285" s="16"/>
      <c r="E285" s="116">
        <v>1881</v>
      </c>
      <c r="F285" s="116">
        <v>265</v>
      </c>
      <c r="G285" s="116">
        <v>0</v>
      </c>
      <c r="H285" s="116">
        <v>982</v>
      </c>
      <c r="I285" s="116">
        <v>0</v>
      </c>
      <c r="J285" s="116">
        <v>3128</v>
      </c>
      <c r="K285" s="16"/>
      <c r="L285" s="116">
        <v>2146</v>
      </c>
      <c r="M285" s="116">
        <v>982</v>
      </c>
      <c r="N285" s="116">
        <v>3128</v>
      </c>
    </row>
    <row r="286" spans="1:15" x14ac:dyDescent="0.35">
      <c r="A286" s="139" t="s">
        <v>418</v>
      </c>
      <c r="B286" s="84">
        <v>4635</v>
      </c>
      <c r="C286" s="84" t="s">
        <v>440</v>
      </c>
      <c r="D286" s="16"/>
      <c r="E286" s="116">
        <v>20686</v>
      </c>
      <c r="F286" s="116">
        <v>0</v>
      </c>
      <c r="G286" s="116">
        <v>3701</v>
      </c>
      <c r="H286" s="116">
        <v>68780</v>
      </c>
      <c r="I286" s="116">
        <v>1363</v>
      </c>
      <c r="J286" s="116">
        <v>94530</v>
      </c>
      <c r="K286" s="16"/>
      <c r="L286" s="116">
        <v>24387</v>
      </c>
      <c r="M286" s="116">
        <v>70143</v>
      </c>
      <c r="N286" s="116">
        <v>94530</v>
      </c>
    </row>
    <row r="287" spans="1:15" x14ac:dyDescent="0.35">
      <c r="A287" s="139" t="s">
        <v>418</v>
      </c>
      <c r="B287" s="84">
        <v>4636</v>
      </c>
      <c r="C287" s="84" t="s">
        <v>441</v>
      </c>
      <c r="D287" s="16"/>
      <c r="E287" s="116">
        <v>3229</v>
      </c>
      <c r="F287" s="116">
        <v>0</v>
      </c>
      <c r="G287" s="116">
        <v>410</v>
      </c>
      <c r="H287" s="116">
        <v>2187</v>
      </c>
      <c r="I287" s="116">
        <v>2236</v>
      </c>
      <c r="J287" s="116">
        <v>8062</v>
      </c>
      <c r="K287" s="16"/>
      <c r="L287" s="116">
        <v>3639</v>
      </c>
      <c r="M287" s="116">
        <v>4423</v>
      </c>
      <c r="N287" s="116">
        <v>8062</v>
      </c>
    </row>
    <row r="288" spans="1:15" x14ac:dyDescent="0.35">
      <c r="A288" s="139" t="s">
        <v>418</v>
      </c>
      <c r="B288" s="84">
        <v>4637</v>
      </c>
      <c r="C288" s="84" t="s">
        <v>442</v>
      </c>
      <c r="D288" s="16"/>
      <c r="E288" s="116">
        <v>1460</v>
      </c>
      <c r="F288" s="116">
        <v>0</v>
      </c>
      <c r="G288" s="116">
        <v>3133.3255813953488</v>
      </c>
      <c r="H288" s="116">
        <v>0</v>
      </c>
      <c r="I288" s="116">
        <v>0</v>
      </c>
      <c r="J288" s="116">
        <v>4593.3255813953492</v>
      </c>
      <c r="K288" s="16"/>
      <c r="L288" s="116">
        <v>4593.3255813953492</v>
      </c>
      <c r="M288" s="116">
        <v>0</v>
      </c>
      <c r="N288" s="116">
        <v>4593.3255813953492</v>
      </c>
    </row>
    <row r="289" spans="1:14" x14ac:dyDescent="0.35">
      <c r="A289" s="139" t="s">
        <v>418</v>
      </c>
      <c r="B289" s="84">
        <v>4638</v>
      </c>
      <c r="C289" s="84" t="s">
        <v>443</v>
      </c>
      <c r="D289" s="16"/>
      <c r="E289" s="116">
        <v>8808</v>
      </c>
      <c r="F289" s="116">
        <v>11936.574712643678</v>
      </c>
      <c r="G289" s="116">
        <v>139</v>
      </c>
      <c r="H289" s="116">
        <v>0</v>
      </c>
      <c r="I289" s="116">
        <v>0</v>
      </c>
      <c r="J289" s="116">
        <v>20883.574712643676</v>
      </c>
      <c r="K289" s="16"/>
      <c r="L289" s="116">
        <v>20883.574712643676</v>
      </c>
      <c r="M289" s="116">
        <v>0</v>
      </c>
      <c r="N289" s="116">
        <v>20883.574712643676</v>
      </c>
    </row>
    <row r="290" spans="1:14" x14ac:dyDescent="0.35">
      <c r="A290" s="139" t="s">
        <v>418</v>
      </c>
      <c r="B290" s="84">
        <v>4639</v>
      </c>
      <c r="C290" s="84" t="s">
        <v>444</v>
      </c>
      <c r="D290" s="16"/>
      <c r="E290" s="116">
        <v>6217</v>
      </c>
      <c r="F290" s="116">
        <v>16737.918051337027</v>
      </c>
      <c r="G290" s="116">
        <v>11</v>
      </c>
      <c r="H290" s="116">
        <v>6505.1287810721778</v>
      </c>
      <c r="I290" s="116">
        <v>3009</v>
      </c>
      <c r="J290" s="116">
        <v>32480.046832409203</v>
      </c>
      <c r="K290" s="16"/>
      <c r="L290" s="116">
        <v>22965.918051337027</v>
      </c>
      <c r="M290" s="116">
        <v>9514.1287810721769</v>
      </c>
      <c r="N290" s="116">
        <v>32480.046832409203</v>
      </c>
    </row>
    <row r="291" spans="1:14" x14ac:dyDescent="0.35">
      <c r="A291" s="139" t="s">
        <v>418</v>
      </c>
      <c r="B291" s="84">
        <v>4640</v>
      </c>
      <c r="C291" s="84" t="s">
        <v>445</v>
      </c>
      <c r="D291" s="16"/>
      <c r="E291" s="116">
        <v>115541</v>
      </c>
      <c r="F291" s="116">
        <v>59333.781609195394</v>
      </c>
      <c r="G291" s="116">
        <v>29582.976744186046</v>
      </c>
      <c r="H291" s="116">
        <v>26670.515124288711</v>
      </c>
      <c r="I291" s="116">
        <v>18348</v>
      </c>
      <c r="J291" s="116">
        <v>249476.27347767015</v>
      </c>
      <c r="K291" s="16"/>
      <c r="L291" s="116">
        <v>204457.75835338145</v>
      </c>
      <c r="M291" s="116">
        <v>45018.515124288708</v>
      </c>
      <c r="N291" s="116">
        <v>249476.27347767015</v>
      </c>
    </row>
    <row r="292" spans="1:14" x14ac:dyDescent="0.35">
      <c r="A292" s="139" t="s">
        <v>418</v>
      </c>
      <c r="B292" s="84">
        <v>4641</v>
      </c>
      <c r="C292" s="84" t="s">
        <v>446</v>
      </c>
      <c r="D292" s="16"/>
      <c r="E292" s="116">
        <v>227003.42857142858</v>
      </c>
      <c r="F292" s="116">
        <v>16253.601036269431</v>
      </c>
      <c r="G292" s="116">
        <v>7778</v>
      </c>
      <c r="H292" s="116">
        <v>206152</v>
      </c>
      <c r="I292" s="116">
        <v>33784</v>
      </c>
      <c r="J292" s="116">
        <v>490971.02960769797</v>
      </c>
      <c r="K292" s="16"/>
      <c r="L292" s="116">
        <v>251035.029607698</v>
      </c>
      <c r="M292" s="116">
        <v>239936</v>
      </c>
      <c r="N292" s="116">
        <v>490971.02960769797</v>
      </c>
    </row>
    <row r="293" spans="1:14" x14ac:dyDescent="0.35">
      <c r="A293" s="139" t="s">
        <v>418</v>
      </c>
      <c r="B293" s="84">
        <v>4642</v>
      </c>
      <c r="C293" s="84" t="s">
        <v>447</v>
      </c>
      <c r="D293" s="16"/>
      <c r="E293" s="116">
        <v>28469</v>
      </c>
      <c r="F293" s="116">
        <v>11728.36398467433</v>
      </c>
      <c r="G293" s="116">
        <v>0</v>
      </c>
      <c r="H293" s="116">
        <v>6874.7885594489371</v>
      </c>
      <c r="I293" s="116">
        <v>2437</v>
      </c>
      <c r="J293" s="116">
        <v>49509.152544123266</v>
      </c>
      <c r="K293" s="16"/>
      <c r="L293" s="116">
        <v>40197.363984674332</v>
      </c>
      <c r="M293" s="116">
        <v>9311.788559448938</v>
      </c>
      <c r="N293" s="116">
        <v>49509.152544123266</v>
      </c>
    </row>
    <row r="294" spans="1:14" x14ac:dyDescent="0.35">
      <c r="A294" s="139" t="s">
        <v>418</v>
      </c>
      <c r="B294" s="84">
        <v>4643</v>
      </c>
      <c r="C294" s="84" t="s">
        <v>448</v>
      </c>
      <c r="D294" s="16"/>
      <c r="E294" s="116">
        <v>10783</v>
      </c>
      <c r="F294" s="116">
        <v>15012.435736677116</v>
      </c>
      <c r="G294" s="116">
        <v>2134</v>
      </c>
      <c r="H294" s="116">
        <v>7403.6184486373168</v>
      </c>
      <c r="I294" s="116">
        <v>354</v>
      </c>
      <c r="J294" s="116">
        <v>35687.054185314431</v>
      </c>
      <c r="K294" s="16"/>
      <c r="L294" s="116">
        <v>27929.435736677115</v>
      </c>
      <c r="M294" s="116">
        <v>7757.6184486373168</v>
      </c>
      <c r="N294" s="116">
        <v>35687.054185314431</v>
      </c>
    </row>
    <row r="295" spans="1:14" x14ac:dyDescent="0.35">
      <c r="A295" s="139" t="s">
        <v>418</v>
      </c>
      <c r="B295" s="84">
        <v>4644</v>
      </c>
      <c r="C295" s="84" t="s">
        <v>449</v>
      </c>
      <c r="D295" s="16"/>
      <c r="E295" s="116">
        <v>51197</v>
      </c>
      <c r="F295" s="116">
        <v>15875.613026819923</v>
      </c>
      <c r="G295" s="116">
        <v>16560</v>
      </c>
      <c r="H295" s="116">
        <v>28319.597783767596</v>
      </c>
      <c r="I295" s="116">
        <v>5413</v>
      </c>
      <c r="J295" s="116">
        <v>117365.21081058751</v>
      </c>
      <c r="K295" s="16"/>
      <c r="L295" s="116">
        <v>83632.613026819919</v>
      </c>
      <c r="M295" s="116">
        <v>33732.597783767596</v>
      </c>
      <c r="N295" s="116">
        <v>117365.21081058751</v>
      </c>
    </row>
    <row r="296" spans="1:14" x14ac:dyDescent="0.35">
      <c r="A296" s="139" t="s">
        <v>418</v>
      </c>
      <c r="B296" s="84">
        <v>4645</v>
      </c>
      <c r="C296" s="84" t="s">
        <v>450</v>
      </c>
      <c r="D296" s="16"/>
      <c r="E296" s="116">
        <v>1394</v>
      </c>
      <c r="F296" s="116">
        <v>5199.1724137931033</v>
      </c>
      <c r="G296" s="116">
        <v>39</v>
      </c>
      <c r="H296" s="116">
        <v>836</v>
      </c>
      <c r="I296" s="116">
        <v>52</v>
      </c>
      <c r="J296" s="116">
        <v>7520.1724137931033</v>
      </c>
      <c r="K296" s="16"/>
      <c r="L296" s="116">
        <v>6632.1724137931033</v>
      </c>
      <c r="M296" s="116">
        <v>888</v>
      </c>
      <c r="N296" s="116">
        <v>7520.1724137931033</v>
      </c>
    </row>
    <row r="297" spans="1:14" x14ac:dyDescent="0.35">
      <c r="A297" s="139" t="s">
        <v>418</v>
      </c>
      <c r="B297" s="84">
        <v>4646</v>
      </c>
      <c r="C297" s="84" t="s">
        <v>451</v>
      </c>
      <c r="D297" s="16"/>
      <c r="E297" s="116">
        <v>2992</v>
      </c>
      <c r="F297" s="116">
        <v>10301.383141762453</v>
      </c>
      <c r="G297" s="116">
        <v>3</v>
      </c>
      <c r="H297" s="116">
        <v>0</v>
      </c>
      <c r="I297" s="116">
        <v>0</v>
      </c>
      <c r="J297" s="116">
        <v>13296.383141762453</v>
      </c>
      <c r="K297" s="16"/>
      <c r="L297" s="116">
        <v>13296.383141762453</v>
      </c>
      <c r="M297" s="116">
        <v>0</v>
      </c>
      <c r="N297" s="116">
        <v>13296.383141762453</v>
      </c>
    </row>
    <row r="298" spans="1:14" x14ac:dyDescent="0.35">
      <c r="A298" s="139" t="s">
        <v>418</v>
      </c>
      <c r="B298" s="84">
        <v>4647</v>
      </c>
      <c r="C298" s="84" t="s">
        <v>452</v>
      </c>
      <c r="D298" s="16"/>
      <c r="E298" s="116">
        <v>131135.39846743294</v>
      </c>
      <c r="F298" s="116">
        <v>167031.32065509656</v>
      </c>
      <c r="G298" s="116">
        <v>52464.511627906977</v>
      </c>
      <c r="H298" s="116">
        <v>110509.94999208735</v>
      </c>
      <c r="I298" s="116">
        <v>6373</v>
      </c>
      <c r="J298" s="116">
        <v>467514.18074252387</v>
      </c>
      <c r="K298" s="16"/>
      <c r="L298" s="116">
        <v>350631.23075043649</v>
      </c>
      <c r="M298" s="116">
        <v>116882.94999208735</v>
      </c>
      <c r="N298" s="116">
        <v>467514.18074252387</v>
      </c>
    </row>
    <row r="299" spans="1:14" x14ac:dyDescent="0.35">
      <c r="A299" s="139" t="s">
        <v>418</v>
      </c>
      <c r="B299" s="84">
        <v>4648</v>
      </c>
      <c r="C299" s="84" t="s">
        <v>453</v>
      </c>
      <c r="D299" s="16"/>
      <c r="E299" s="116">
        <v>19654</v>
      </c>
      <c r="F299" s="116">
        <v>9019.4022988505749</v>
      </c>
      <c r="G299" s="116">
        <v>3584</v>
      </c>
      <c r="H299" s="116">
        <v>0</v>
      </c>
      <c r="I299" s="116">
        <v>812</v>
      </c>
      <c r="J299" s="116">
        <v>33069.402298850575</v>
      </c>
      <c r="K299" s="16"/>
      <c r="L299" s="116">
        <v>32257.402298850575</v>
      </c>
      <c r="M299" s="116">
        <v>812</v>
      </c>
      <c r="N299" s="116">
        <v>33069.402298850575</v>
      </c>
    </row>
    <row r="300" spans="1:14" x14ac:dyDescent="0.35">
      <c r="A300" s="139" t="s">
        <v>418</v>
      </c>
      <c r="B300" s="84">
        <v>4649</v>
      </c>
      <c r="C300" s="84" t="s">
        <v>454</v>
      </c>
      <c r="D300" s="16"/>
      <c r="E300" s="116">
        <v>9759</v>
      </c>
      <c r="F300" s="116">
        <v>40832.670498084291</v>
      </c>
      <c r="G300" s="116">
        <v>6642</v>
      </c>
      <c r="H300" s="116">
        <v>3964</v>
      </c>
      <c r="I300" s="116">
        <v>597</v>
      </c>
      <c r="J300" s="116">
        <v>61794.670498084291</v>
      </c>
      <c r="K300" s="16"/>
      <c r="L300" s="116">
        <v>57233.670498084291</v>
      </c>
      <c r="M300" s="116">
        <v>4561</v>
      </c>
      <c r="N300" s="116">
        <v>61794.670498084291</v>
      </c>
    </row>
    <row r="301" spans="1:14" x14ac:dyDescent="0.35">
      <c r="A301" s="139" t="s">
        <v>418</v>
      </c>
      <c r="B301" s="84">
        <v>4650</v>
      </c>
      <c r="C301" s="84" t="s">
        <v>455</v>
      </c>
      <c r="D301" s="16"/>
      <c r="E301" s="116">
        <v>15784</v>
      </c>
      <c r="F301" s="116">
        <v>40127.704980842915</v>
      </c>
      <c r="G301" s="116">
        <v>17722.682170542634</v>
      </c>
      <c r="H301" s="116">
        <v>0</v>
      </c>
      <c r="I301" s="116">
        <v>0</v>
      </c>
      <c r="J301" s="116">
        <v>73634.387151385541</v>
      </c>
      <c r="K301" s="16"/>
      <c r="L301" s="116">
        <v>73634.387151385541</v>
      </c>
      <c r="M301" s="116">
        <v>0</v>
      </c>
      <c r="N301" s="116">
        <v>73634.387151385541</v>
      </c>
    </row>
    <row r="302" spans="1:14" x14ac:dyDescent="0.35">
      <c r="A302" s="139" t="s">
        <v>418</v>
      </c>
      <c r="B302" s="84">
        <v>4651</v>
      </c>
      <c r="C302" s="84" t="s">
        <v>456</v>
      </c>
      <c r="D302" s="16"/>
      <c r="E302" s="116">
        <v>172081</v>
      </c>
      <c r="F302" s="116">
        <v>47205.440613026818</v>
      </c>
      <c r="G302" s="116">
        <v>11307</v>
      </c>
      <c r="H302" s="116">
        <v>119749.14940978077</v>
      </c>
      <c r="I302" s="116">
        <v>12754.5</v>
      </c>
      <c r="J302" s="116">
        <v>363097.09002280759</v>
      </c>
      <c r="K302" s="16"/>
      <c r="L302" s="116">
        <v>230593.44061302682</v>
      </c>
      <c r="M302" s="116">
        <v>132503.64940978077</v>
      </c>
      <c r="N302" s="116">
        <v>363097.09002280759</v>
      </c>
    </row>
    <row r="303" spans="1:14" x14ac:dyDescent="0.35">
      <c r="A303" s="142" t="s">
        <v>418</v>
      </c>
      <c r="B303" s="136">
        <v>4629</v>
      </c>
      <c r="C303" s="137" t="s">
        <v>457</v>
      </c>
      <c r="D303" s="16"/>
      <c r="E303" s="116">
        <v>2034</v>
      </c>
      <c r="F303" s="116">
        <v>0</v>
      </c>
      <c r="G303" s="116">
        <v>0</v>
      </c>
      <c r="H303" s="116">
        <v>0</v>
      </c>
      <c r="I303" s="116">
        <v>0</v>
      </c>
      <c r="J303" s="116">
        <v>2034</v>
      </c>
      <c r="K303" s="16"/>
      <c r="L303" s="116">
        <v>2034</v>
      </c>
      <c r="M303" s="116">
        <v>0</v>
      </c>
      <c r="N303" s="116">
        <v>2034</v>
      </c>
    </row>
    <row r="304" spans="1:14" x14ac:dyDescent="0.35">
      <c r="A304" s="142" t="s">
        <v>418</v>
      </c>
      <c r="B304" s="136">
        <v>4619</v>
      </c>
      <c r="C304" s="137" t="s">
        <v>458</v>
      </c>
      <c r="D304" s="16"/>
      <c r="E304" s="116">
        <v>22948</v>
      </c>
      <c r="F304" s="116">
        <v>10813</v>
      </c>
      <c r="G304" s="116">
        <v>9862</v>
      </c>
      <c r="H304" s="116">
        <v>2995</v>
      </c>
      <c r="I304" s="116">
        <v>7205</v>
      </c>
      <c r="J304" s="116">
        <v>53823</v>
      </c>
      <c r="K304" s="16"/>
      <c r="L304" s="116">
        <v>43623</v>
      </c>
      <c r="M304" s="116">
        <v>10200</v>
      </c>
      <c r="N304" s="116">
        <v>53823</v>
      </c>
    </row>
    <row r="305" spans="1:14" x14ac:dyDescent="0.35">
      <c r="A305" s="142" t="s">
        <v>418</v>
      </c>
      <c r="B305" s="136">
        <v>4633</v>
      </c>
      <c r="C305" s="137" t="s">
        <v>459</v>
      </c>
      <c r="D305" s="16"/>
      <c r="E305" s="116">
        <v>0</v>
      </c>
      <c r="F305" s="116">
        <v>4684</v>
      </c>
      <c r="G305" s="116">
        <v>0</v>
      </c>
      <c r="H305" s="116">
        <v>0</v>
      </c>
      <c r="I305" s="116">
        <v>115</v>
      </c>
      <c r="J305" s="116">
        <v>4799</v>
      </c>
      <c r="K305" s="16"/>
      <c r="L305" s="116">
        <v>4684</v>
      </c>
      <c r="M305" s="116">
        <v>115</v>
      </c>
      <c r="N305" s="116">
        <v>4799</v>
      </c>
    </row>
    <row r="306" spans="1:14" x14ac:dyDescent="0.35">
      <c r="A306" s="142" t="s">
        <v>418</v>
      </c>
      <c r="B306" s="136">
        <v>4616</v>
      </c>
      <c r="C306" s="137" t="s">
        <v>460</v>
      </c>
      <c r="D306" s="16"/>
      <c r="E306" s="116">
        <v>108</v>
      </c>
      <c r="F306" s="116">
        <v>5407</v>
      </c>
      <c r="G306" s="116">
        <v>3282</v>
      </c>
      <c r="H306" s="116">
        <v>-9</v>
      </c>
      <c r="I306" s="116">
        <v>0</v>
      </c>
      <c r="J306" s="116">
        <v>8788</v>
      </c>
      <c r="K306" s="16"/>
      <c r="L306" s="116">
        <v>8797</v>
      </c>
      <c r="M306" s="116">
        <v>-9</v>
      </c>
      <c r="N306" s="116">
        <v>8788</v>
      </c>
    </row>
    <row r="307" spans="1:14" x14ac:dyDescent="0.35">
      <c r="A307" s="142" t="s">
        <v>418</v>
      </c>
      <c r="B307" s="136">
        <v>4632</v>
      </c>
      <c r="C307" s="137" t="s">
        <v>461</v>
      </c>
      <c r="D307" s="16"/>
      <c r="E307" s="116">
        <v>17</v>
      </c>
      <c r="F307" s="116">
        <v>3732</v>
      </c>
      <c r="G307" s="116">
        <v>8020</v>
      </c>
      <c r="H307" s="116">
        <v>8681</v>
      </c>
      <c r="I307" s="116">
        <v>4018</v>
      </c>
      <c r="J307" s="116">
        <v>24468</v>
      </c>
      <c r="K307" s="16"/>
      <c r="L307" s="116">
        <v>11769</v>
      </c>
      <c r="M307" s="116">
        <v>12699</v>
      </c>
      <c r="N307" s="116">
        <v>24468</v>
      </c>
    </row>
    <row r="308" spans="1:14" x14ac:dyDescent="0.35">
      <c r="A308" s="140" t="s">
        <v>462</v>
      </c>
      <c r="B308" s="136"/>
      <c r="C308" s="137"/>
      <c r="D308" s="16"/>
      <c r="E308" s="149">
        <v>2684630.0197470756</v>
      </c>
      <c r="F308" s="149">
        <v>4459897.7383532366</v>
      </c>
      <c r="G308" s="149">
        <v>1167337.8515906374</v>
      </c>
      <c r="H308" s="149">
        <v>5914663.7277907664</v>
      </c>
      <c r="I308" s="149">
        <v>704791.30433954601</v>
      </c>
      <c r="J308" s="149">
        <v>14931320.641821258</v>
      </c>
      <c r="K308" s="16"/>
      <c r="L308" s="149">
        <v>8311865.6096909493</v>
      </c>
      <c r="M308" s="149">
        <v>6619455.0321303122</v>
      </c>
      <c r="N308" s="149">
        <v>14931320.64182126</v>
      </c>
    </row>
    <row r="309" spans="1:14" x14ac:dyDescent="0.35">
      <c r="A309" s="143"/>
      <c r="B309"/>
      <c r="C309"/>
      <c r="D309" s="16"/>
      <c r="E309" s="148"/>
      <c r="F309" s="148"/>
      <c r="G309" s="148"/>
      <c r="H309" s="148"/>
      <c r="I309" s="148"/>
      <c r="J309" s="148"/>
      <c r="K309" s="16"/>
      <c r="L309" s="148"/>
      <c r="M309" s="148"/>
      <c r="N309" s="148"/>
    </row>
    <row r="310" spans="1:14" x14ac:dyDescent="0.35">
      <c r="A310" s="139" t="s">
        <v>463</v>
      </c>
      <c r="B310" s="139">
        <v>5001</v>
      </c>
      <c r="C310" s="139" t="s">
        <v>464</v>
      </c>
      <c r="D310" s="16"/>
      <c r="E310" s="116">
        <v>782428.92589164455</v>
      </c>
      <c r="F310" s="116">
        <v>2663457.7284640088</v>
      </c>
      <c r="G310" s="116">
        <v>509744.11591389595</v>
      </c>
      <c r="H310" s="116">
        <v>1220392.9487314576</v>
      </c>
      <c r="I310" s="116">
        <v>178363.81578947368</v>
      </c>
      <c r="J310" s="116">
        <v>5354387.5347904805</v>
      </c>
      <c r="K310" s="16"/>
      <c r="L310" s="116">
        <v>3955630.7702695495</v>
      </c>
      <c r="M310" s="116">
        <v>1398756.7645209313</v>
      </c>
      <c r="N310" s="116">
        <v>5354387.5347904805</v>
      </c>
    </row>
    <row r="311" spans="1:14" x14ac:dyDescent="0.35">
      <c r="A311" s="139" t="s">
        <v>463</v>
      </c>
      <c r="B311" s="84">
        <v>5006</v>
      </c>
      <c r="C311" s="84" t="s">
        <v>465</v>
      </c>
      <c r="D311" s="16"/>
      <c r="E311" s="116">
        <v>37601</v>
      </c>
      <c r="F311" s="116">
        <v>213116.25003340663</v>
      </c>
      <c r="G311" s="116">
        <v>17698.25</v>
      </c>
      <c r="H311" s="116">
        <v>227818.0100856598</v>
      </c>
      <c r="I311" s="116">
        <v>6358</v>
      </c>
      <c r="J311" s="116">
        <v>502591.51011906646</v>
      </c>
      <c r="K311" s="16"/>
      <c r="L311" s="116">
        <v>268415.50003340666</v>
      </c>
      <c r="M311" s="116">
        <v>234176.0100856598</v>
      </c>
      <c r="N311" s="116">
        <v>502591.51011906646</v>
      </c>
    </row>
    <row r="312" spans="1:14" x14ac:dyDescent="0.35">
      <c r="A312" s="139" t="s">
        <v>463</v>
      </c>
      <c r="B312" s="84">
        <v>5007</v>
      </c>
      <c r="C312" s="84" t="s">
        <v>466</v>
      </c>
      <c r="D312" s="16"/>
      <c r="E312" s="116">
        <v>31026.676245210729</v>
      </c>
      <c r="F312" s="116">
        <v>130413.93825093897</v>
      </c>
      <c r="G312" s="116">
        <v>10517</v>
      </c>
      <c r="H312" s="116">
        <v>63910.582799325457</v>
      </c>
      <c r="I312" s="116">
        <v>6241</v>
      </c>
      <c r="J312" s="116">
        <v>242109.19729547517</v>
      </c>
      <c r="K312" s="16"/>
      <c r="L312" s="116">
        <v>171957.6144961497</v>
      </c>
      <c r="M312" s="116">
        <v>70151.582799325464</v>
      </c>
      <c r="N312" s="116">
        <v>242109.19729547517</v>
      </c>
    </row>
    <row r="313" spans="1:14" x14ac:dyDescent="0.35">
      <c r="A313" s="139" t="s">
        <v>463</v>
      </c>
      <c r="B313" s="84">
        <v>5014</v>
      </c>
      <c r="C313" s="84" t="s">
        <v>467</v>
      </c>
      <c r="D313" s="16"/>
      <c r="E313" s="116">
        <v>28932</v>
      </c>
      <c r="F313" s="116">
        <v>37012.417624521077</v>
      </c>
      <c r="G313" s="116">
        <v>242</v>
      </c>
      <c r="H313" s="116">
        <v>2595</v>
      </c>
      <c r="I313" s="116">
        <v>375</v>
      </c>
      <c r="J313" s="116">
        <v>69156.417624521069</v>
      </c>
      <c r="K313" s="16"/>
      <c r="L313" s="116">
        <v>66186.417624521069</v>
      </c>
      <c r="M313" s="116">
        <v>2970</v>
      </c>
      <c r="N313" s="116">
        <v>69156.417624521069</v>
      </c>
    </row>
    <row r="314" spans="1:14" x14ac:dyDescent="0.35">
      <c r="A314" s="139" t="s">
        <v>463</v>
      </c>
      <c r="B314" s="84">
        <v>5020</v>
      </c>
      <c r="C314" s="84" t="s">
        <v>468</v>
      </c>
      <c r="D314" s="16"/>
      <c r="E314" s="116">
        <v>3043</v>
      </c>
      <c r="F314" s="116">
        <v>6854.0077057793351</v>
      </c>
      <c r="G314" s="116">
        <v>10</v>
      </c>
      <c r="H314" s="116">
        <v>0</v>
      </c>
      <c r="I314" s="116">
        <v>31</v>
      </c>
      <c r="J314" s="116">
        <v>9938.0077057793351</v>
      </c>
      <c r="K314" s="16"/>
      <c r="L314" s="116">
        <v>9907.0077057793351</v>
      </c>
      <c r="M314" s="116">
        <v>31</v>
      </c>
      <c r="N314" s="116">
        <v>9938.0077057793351</v>
      </c>
    </row>
    <row r="315" spans="1:14" x14ac:dyDescent="0.35">
      <c r="A315" s="139" t="s">
        <v>463</v>
      </c>
      <c r="B315" s="84">
        <v>5021</v>
      </c>
      <c r="C315" s="84" t="s">
        <v>469</v>
      </c>
      <c r="D315" s="16"/>
      <c r="E315" s="116">
        <v>61898.852941176468</v>
      </c>
      <c r="F315" s="116">
        <v>24815</v>
      </c>
      <c r="G315" s="116">
        <v>3074</v>
      </c>
      <c r="H315" s="116">
        <v>13496.359359190556</v>
      </c>
      <c r="I315" s="116">
        <v>673</v>
      </c>
      <c r="J315" s="116">
        <v>103957.21230036703</v>
      </c>
      <c r="K315" s="16"/>
      <c r="L315" s="116">
        <v>89787.852941176476</v>
      </c>
      <c r="M315" s="116">
        <v>14169.359359190556</v>
      </c>
      <c r="N315" s="116">
        <v>103957.21230036703</v>
      </c>
    </row>
    <row r="316" spans="1:14" x14ac:dyDescent="0.35">
      <c r="A316" s="139" t="s">
        <v>463</v>
      </c>
      <c r="B316" s="84">
        <v>5022</v>
      </c>
      <c r="C316" s="84" t="s">
        <v>470</v>
      </c>
      <c r="D316" s="16"/>
      <c r="E316" s="116">
        <v>4567</v>
      </c>
      <c r="F316" s="116">
        <v>10849.268199233717</v>
      </c>
      <c r="G316" s="116">
        <v>2844</v>
      </c>
      <c r="H316" s="116">
        <v>0</v>
      </c>
      <c r="I316" s="116">
        <v>1648</v>
      </c>
      <c r="J316" s="116">
        <v>19908.268199233717</v>
      </c>
      <c r="K316" s="16"/>
      <c r="L316" s="116">
        <v>18260.268199233717</v>
      </c>
      <c r="M316" s="116">
        <v>1648</v>
      </c>
      <c r="N316" s="116">
        <v>19908.268199233717</v>
      </c>
    </row>
    <row r="317" spans="1:14" x14ac:dyDescent="0.35">
      <c r="A317" s="139" t="s">
        <v>463</v>
      </c>
      <c r="B317" s="84">
        <v>5025</v>
      </c>
      <c r="C317" s="84" t="s">
        <v>471</v>
      </c>
      <c r="D317" s="16"/>
      <c r="E317" s="116">
        <v>97170</v>
      </c>
      <c r="F317" s="116">
        <v>77441.961364843868</v>
      </c>
      <c r="G317" s="116">
        <v>28490.255520504732</v>
      </c>
      <c r="H317" s="116">
        <v>6531.2866779089372</v>
      </c>
      <c r="I317" s="116">
        <v>6519</v>
      </c>
      <c r="J317" s="116">
        <v>216152.50356325755</v>
      </c>
      <c r="K317" s="16"/>
      <c r="L317" s="116">
        <v>203102.21688534861</v>
      </c>
      <c r="M317" s="116">
        <v>13050.286677908938</v>
      </c>
      <c r="N317" s="116">
        <v>216152.50356325755</v>
      </c>
    </row>
    <row r="318" spans="1:14" x14ac:dyDescent="0.35">
      <c r="A318" s="139" t="s">
        <v>463</v>
      </c>
      <c r="B318" s="84">
        <v>5026</v>
      </c>
      <c r="C318" s="84" t="s">
        <v>472</v>
      </c>
      <c r="D318" s="16"/>
      <c r="E318" s="116">
        <v>3216</v>
      </c>
      <c r="F318" s="116">
        <v>3438</v>
      </c>
      <c r="G318" s="116">
        <v>92</v>
      </c>
      <c r="H318" s="116">
        <v>61</v>
      </c>
      <c r="I318" s="116">
        <v>0</v>
      </c>
      <c r="J318" s="116">
        <v>6807</v>
      </c>
      <c r="K318" s="16"/>
      <c r="L318" s="116">
        <v>6746</v>
      </c>
      <c r="M318" s="116">
        <v>61</v>
      </c>
      <c r="N318" s="116">
        <v>6807</v>
      </c>
    </row>
    <row r="319" spans="1:14" x14ac:dyDescent="0.35">
      <c r="A319" s="139" t="s">
        <v>463</v>
      </c>
      <c r="B319" s="84">
        <v>5027</v>
      </c>
      <c r="C319" s="84" t="s">
        <v>473</v>
      </c>
      <c r="D319" s="16"/>
      <c r="E319" s="116">
        <v>335</v>
      </c>
      <c r="F319" s="116">
        <v>23318.043478260872</v>
      </c>
      <c r="G319" s="116">
        <v>218</v>
      </c>
      <c r="H319" s="116">
        <v>32142.648735244518</v>
      </c>
      <c r="I319" s="116">
        <v>0</v>
      </c>
      <c r="J319" s="116">
        <v>56013.69221350539</v>
      </c>
      <c r="K319" s="16"/>
      <c r="L319" s="116">
        <v>23871.043478260872</v>
      </c>
      <c r="M319" s="116">
        <v>32142.648735244518</v>
      </c>
      <c r="N319" s="116">
        <v>56013.69221350539</v>
      </c>
    </row>
    <row r="320" spans="1:14" x14ac:dyDescent="0.35">
      <c r="A320" s="139" t="s">
        <v>463</v>
      </c>
      <c r="B320" s="84">
        <v>5028</v>
      </c>
      <c r="C320" s="84" t="s">
        <v>474</v>
      </c>
      <c r="D320" s="16"/>
      <c r="E320" s="116">
        <v>3251</v>
      </c>
      <c r="F320" s="116">
        <v>59777.910676243897</v>
      </c>
      <c r="G320" s="116">
        <v>481</v>
      </c>
      <c r="H320" s="116">
        <v>5567.6433389544691</v>
      </c>
      <c r="I320" s="116">
        <v>0</v>
      </c>
      <c r="J320" s="116">
        <v>69077.554015198373</v>
      </c>
      <c r="K320" s="16"/>
      <c r="L320" s="116">
        <v>63509.910676243897</v>
      </c>
      <c r="M320" s="116">
        <v>5567.6433389544691</v>
      </c>
      <c r="N320" s="116">
        <v>69077.554015198373</v>
      </c>
    </row>
    <row r="321" spans="1:15" x14ac:dyDescent="0.35">
      <c r="A321" s="139" t="s">
        <v>463</v>
      </c>
      <c r="B321" s="84">
        <v>5029</v>
      </c>
      <c r="C321" s="84" t="s">
        <v>475</v>
      </c>
      <c r="D321" s="16"/>
      <c r="E321" s="116">
        <v>2073</v>
      </c>
      <c r="F321" s="116">
        <v>23824.195485503016</v>
      </c>
      <c r="G321" s="116">
        <v>834</v>
      </c>
      <c r="H321" s="116">
        <v>2634.6433389544686</v>
      </c>
      <c r="I321" s="116">
        <v>0</v>
      </c>
      <c r="J321" s="116">
        <v>29365.838824457485</v>
      </c>
      <c r="K321" s="16"/>
      <c r="L321" s="116">
        <v>26731.195485503016</v>
      </c>
      <c r="M321" s="116">
        <v>2634.6433389544686</v>
      </c>
      <c r="N321" s="116">
        <v>29365.838824457485</v>
      </c>
    </row>
    <row r="322" spans="1:15" x14ac:dyDescent="0.35">
      <c r="A322" s="139" t="s">
        <v>463</v>
      </c>
      <c r="B322" s="84">
        <v>5031</v>
      </c>
      <c r="C322" s="84" t="s">
        <v>476</v>
      </c>
      <c r="D322" s="16"/>
      <c r="E322" s="116">
        <v>12835</v>
      </c>
      <c r="F322" s="116">
        <v>49187.77022767075</v>
      </c>
      <c r="G322" s="116">
        <v>0</v>
      </c>
      <c r="H322" s="116">
        <v>1552</v>
      </c>
      <c r="I322" s="116">
        <v>31</v>
      </c>
      <c r="J322" s="116">
        <v>63605.77022767075</v>
      </c>
      <c r="K322" s="16"/>
      <c r="L322" s="116">
        <v>62022.77022767075</v>
      </c>
      <c r="M322" s="116">
        <v>1583</v>
      </c>
      <c r="N322" s="116">
        <v>63605.77022767075</v>
      </c>
    </row>
    <row r="323" spans="1:15" x14ac:dyDescent="0.35">
      <c r="A323" s="139" t="s">
        <v>463</v>
      </c>
      <c r="B323" s="84">
        <v>5032</v>
      </c>
      <c r="C323" s="84" t="s">
        <v>477</v>
      </c>
      <c r="D323" s="16"/>
      <c r="E323" s="116">
        <v>19463</v>
      </c>
      <c r="F323" s="116">
        <v>16971.762521891418</v>
      </c>
      <c r="G323" s="116">
        <v>61</v>
      </c>
      <c r="H323" s="116">
        <v>0</v>
      </c>
      <c r="I323" s="116">
        <v>191</v>
      </c>
      <c r="J323" s="116">
        <v>36686.762521891418</v>
      </c>
      <c r="K323" s="16"/>
      <c r="L323" s="116">
        <v>36495.762521891418</v>
      </c>
      <c r="M323" s="116">
        <v>191</v>
      </c>
      <c r="N323" s="116">
        <v>36686.762521891418</v>
      </c>
    </row>
    <row r="324" spans="1:15" x14ac:dyDescent="0.35">
      <c r="A324" s="139" t="s">
        <v>463</v>
      </c>
      <c r="B324" s="84">
        <v>5033</v>
      </c>
      <c r="C324" s="84" t="s">
        <v>478</v>
      </c>
      <c r="D324" s="16"/>
      <c r="E324" s="116">
        <v>2805</v>
      </c>
      <c r="F324" s="116">
        <v>4283.754816112084</v>
      </c>
      <c r="G324" s="116">
        <v>832</v>
      </c>
      <c r="H324" s="116">
        <v>0</v>
      </c>
      <c r="I324" s="116">
        <v>0</v>
      </c>
      <c r="J324" s="116">
        <v>7920.754816112084</v>
      </c>
      <c r="K324" s="16"/>
      <c r="L324" s="116">
        <v>7920.754816112084</v>
      </c>
      <c r="M324" s="116">
        <v>0</v>
      </c>
      <c r="N324" s="116">
        <v>7920.754816112084</v>
      </c>
    </row>
    <row r="325" spans="1:15" x14ac:dyDescent="0.35">
      <c r="A325" s="139" t="s">
        <v>463</v>
      </c>
      <c r="B325" s="84">
        <v>5034</v>
      </c>
      <c r="C325" s="84" t="s">
        <v>479</v>
      </c>
      <c r="D325" s="16"/>
      <c r="E325" s="116">
        <v>3725</v>
      </c>
      <c r="F325" s="116">
        <v>9160.8851138353766</v>
      </c>
      <c r="G325" s="116">
        <v>6058</v>
      </c>
      <c r="H325" s="116">
        <v>0</v>
      </c>
      <c r="I325" s="116">
        <v>18</v>
      </c>
      <c r="J325" s="116">
        <v>18961.885113835378</v>
      </c>
      <c r="K325" s="16"/>
      <c r="L325" s="116">
        <v>18943.885113835378</v>
      </c>
      <c r="M325" s="116">
        <v>18</v>
      </c>
      <c r="N325" s="116">
        <v>18961.885113835378</v>
      </c>
    </row>
    <row r="326" spans="1:15" s="65" customFormat="1" x14ac:dyDescent="0.35">
      <c r="A326" s="139" t="s">
        <v>463</v>
      </c>
      <c r="B326" s="84">
        <v>5035</v>
      </c>
      <c r="C326" s="84" t="s">
        <v>480</v>
      </c>
      <c r="D326" s="32"/>
      <c r="E326" s="116">
        <v>110282.31925526384</v>
      </c>
      <c r="F326" s="116">
        <v>263603.91636403318</v>
      </c>
      <c r="G326" s="116">
        <v>17790.537499999999</v>
      </c>
      <c r="H326" s="116">
        <v>146927.88387283709</v>
      </c>
      <c r="I326" s="116">
        <v>1482</v>
      </c>
      <c r="J326" s="116">
        <v>540086.65699213406</v>
      </c>
      <c r="K326" s="32"/>
      <c r="L326" s="116">
        <v>391676.77311929699</v>
      </c>
      <c r="M326" s="116">
        <v>148409.88387283709</v>
      </c>
      <c r="N326" s="116">
        <v>540086.65699213406</v>
      </c>
      <c r="O326" s="108"/>
    </row>
    <row r="327" spans="1:15" s="65" customFormat="1" x14ac:dyDescent="0.35">
      <c r="A327" s="139" t="s">
        <v>463</v>
      </c>
      <c r="B327" s="84">
        <v>5036</v>
      </c>
      <c r="C327" s="84" t="s">
        <v>481</v>
      </c>
      <c r="D327" s="32"/>
      <c r="E327" s="116">
        <v>9555</v>
      </c>
      <c r="F327" s="116">
        <v>26544.149562171628</v>
      </c>
      <c r="G327" s="116">
        <v>0</v>
      </c>
      <c r="H327" s="116">
        <v>14471.640449438202</v>
      </c>
      <c r="I327" s="116">
        <v>28</v>
      </c>
      <c r="J327" s="116">
        <v>50598.790011609832</v>
      </c>
      <c r="K327" s="32"/>
      <c r="L327" s="116">
        <v>36099.149562171631</v>
      </c>
      <c r="M327" s="116">
        <v>14499.640449438202</v>
      </c>
      <c r="N327" s="116">
        <v>50598.790011609832</v>
      </c>
      <c r="O327" s="108"/>
    </row>
    <row r="328" spans="1:15" x14ac:dyDescent="0.35">
      <c r="A328" s="139" t="s">
        <v>463</v>
      </c>
      <c r="B328" s="84">
        <v>5037</v>
      </c>
      <c r="C328" s="84" t="s">
        <v>482</v>
      </c>
      <c r="D328" s="16"/>
      <c r="E328" s="116">
        <v>18143</v>
      </c>
      <c r="F328" s="116">
        <v>143707.05032823005</v>
      </c>
      <c r="G328" s="116">
        <v>19435</v>
      </c>
      <c r="H328" s="116">
        <v>58808.325304787395</v>
      </c>
      <c r="I328" s="116">
        <v>7280</v>
      </c>
      <c r="J328" s="116">
        <v>247373.37563301745</v>
      </c>
      <c r="K328" s="16"/>
      <c r="L328" s="116">
        <v>181285.05032823005</v>
      </c>
      <c r="M328" s="116">
        <v>66088.325304787402</v>
      </c>
      <c r="N328" s="116">
        <v>247373.37563301745</v>
      </c>
    </row>
    <row r="329" spans="1:15" x14ac:dyDescent="0.35">
      <c r="A329" s="139" t="s">
        <v>463</v>
      </c>
      <c r="B329" s="84">
        <v>5038</v>
      </c>
      <c r="C329" s="84" t="s">
        <v>483</v>
      </c>
      <c r="D329" s="16"/>
      <c r="E329" s="116">
        <v>38486.341463414632</v>
      </c>
      <c r="F329" s="116">
        <v>109993.0270985965</v>
      </c>
      <c r="G329" s="116">
        <v>65539.028017241377</v>
      </c>
      <c r="H329" s="116">
        <v>2951</v>
      </c>
      <c r="I329" s="116">
        <v>2273</v>
      </c>
      <c r="J329" s="116">
        <v>219242.3965792525</v>
      </c>
      <c r="K329" s="16"/>
      <c r="L329" s="116">
        <v>214018.3965792525</v>
      </c>
      <c r="M329" s="116">
        <v>5224</v>
      </c>
      <c r="N329" s="116">
        <v>219242.3965792525</v>
      </c>
    </row>
    <row r="330" spans="1:15" x14ac:dyDescent="0.35">
      <c r="A330" s="139" t="s">
        <v>463</v>
      </c>
      <c r="B330" s="84">
        <v>5041</v>
      </c>
      <c r="C330" s="84" t="s">
        <v>484</v>
      </c>
      <c r="D330" s="16"/>
      <c r="E330" s="116">
        <v>1783</v>
      </c>
      <c r="F330" s="116">
        <v>10378.134150612959</v>
      </c>
      <c r="G330" s="116">
        <v>12352</v>
      </c>
      <c r="H330" s="116">
        <v>2274</v>
      </c>
      <c r="I330" s="116">
        <v>40</v>
      </c>
      <c r="J330" s="116">
        <v>26827.134150612961</v>
      </c>
      <c r="K330" s="16"/>
      <c r="L330" s="116">
        <v>24513.134150612961</v>
      </c>
      <c r="M330" s="116">
        <v>2314</v>
      </c>
      <c r="N330" s="116">
        <v>26827.134150612961</v>
      </c>
    </row>
    <row r="331" spans="1:15" x14ac:dyDescent="0.35">
      <c r="A331" s="139" t="s">
        <v>463</v>
      </c>
      <c r="B331" s="84">
        <v>5044</v>
      </c>
      <c r="C331" s="84" t="s">
        <v>485</v>
      </c>
      <c r="D331" s="16"/>
      <c r="E331" s="116">
        <v>3212</v>
      </c>
      <c r="F331" s="116">
        <v>9640.7548161120831</v>
      </c>
      <c r="G331" s="116">
        <v>10306</v>
      </c>
      <c r="H331" s="116">
        <v>2682</v>
      </c>
      <c r="I331" s="116">
        <v>0</v>
      </c>
      <c r="J331" s="116">
        <v>25840.754816112083</v>
      </c>
      <c r="K331" s="16"/>
      <c r="L331" s="116">
        <v>23158.754816112083</v>
      </c>
      <c r="M331" s="116">
        <v>2682</v>
      </c>
      <c r="N331" s="116">
        <v>25840.754816112083</v>
      </c>
    </row>
    <row r="332" spans="1:15" x14ac:dyDescent="0.35">
      <c r="A332" s="139" t="s">
        <v>463</v>
      </c>
      <c r="B332" s="84">
        <v>5045</v>
      </c>
      <c r="C332" s="84" t="s">
        <v>486</v>
      </c>
      <c r="D332" s="16"/>
      <c r="E332" s="116">
        <v>12710</v>
      </c>
      <c r="F332" s="116">
        <v>11328.130297723292</v>
      </c>
      <c r="G332" s="116">
        <v>168</v>
      </c>
      <c r="H332" s="116">
        <v>0</v>
      </c>
      <c r="I332" s="116">
        <v>0</v>
      </c>
      <c r="J332" s="116">
        <v>24206.130297723292</v>
      </c>
      <c r="K332" s="16"/>
      <c r="L332" s="116">
        <v>24206.130297723292</v>
      </c>
      <c r="M332" s="116">
        <v>0</v>
      </c>
      <c r="N332" s="116">
        <v>24206.130297723292</v>
      </c>
    </row>
    <row r="333" spans="1:15" x14ac:dyDescent="0.35">
      <c r="A333" s="139" t="s">
        <v>463</v>
      </c>
      <c r="B333" s="84">
        <v>5046</v>
      </c>
      <c r="C333" s="84" t="s">
        <v>487</v>
      </c>
      <c r="D333" s="16"/>
      <c r="E333" s="116">
        <v>0</v>
      </c>
      <c r="F333" s="116">
        <v>5568.8812609457091</v>
      </c>
      <c r="G333" s="116">
        <v>3672</v>
      </c>
      <c r="H333" s="116">
        <v>0</v>
      </c>
      <c r="I333" s="116">
        <v>0</v>
      </c>
      <c r="J333" s="116">
        <v>9240.8812609457091</v>
      </c>
      <c r="K333" s="16"/>
      <c r="L333" s="116">
        <v>9240.8812609457091</v>
      </c>
      <c r="M333" s="116">
        <v>0</v>
      </c>
      <c r="N333" s="116">
        <v>9240.8812609457091</v>
      </c>
    </row>
    <row r="334" spans="1:15" x14ac:dyDescent="0.35">
      <c r="A334" s="139" t="s">
        <v>463</v>
      </c>
      <c r="B334" s="84">
        <v>5049</v>
      </c>
      <c r="C334" s="84" t="s">
        <v>488</v>
      </c>
      <c r="D334" s="16"/>
      <c r="E334" s="116">
        <v>4108</v>
      </c>
      <c r="F334" s="116">
        <v>2742.2528896672507</v>
      </c>
      <c r="G334" s="116">
        <v>180</v>
      </c>
      <c r="H334" s="116">
        <v>0</v>
      </c>
      <c r="I334" s="116">
        <v>1044</v>
      </c>
      <c r="J334" s="116">
        <v>8074.2528896672502</v>
      </c>
      <c r="K334" s="16"/>
      <c r="L334" s="116">
        <v>7030.2528896672502</v>
      </c>
      <c r="M334" s="116">
        <v>1044</v>
      </c>
      <c r="N334" s="116">
        <v>8074.2528896672502</v>
      </c>
    </row>
    <row r="335" spans="1:15" x14ac:dyDescent="0.35">
      <c r="A335" s="139" t="s">
        <v>463</v>
      </c>
      <c r="B335" s="84">
        <v>5052</v>
      </c>
      <c r="C335" s="84" t="s">
        <v>489</v>
      </c>
      <c r="D335" s="16"/>
      <c r="E335" s="116">
        <v>1752</v>
      </c>
      <c r="F335" s="116">
        <v>0</v>
      </c>
      <c r="G335" s="116">
        <v>0</v>
      </c>
      <c r="H335" s="116">
        <v>8931.3489461358313</v>
      </c>
      <c r="I335" s="116">
        <v>0</v>
      </c>
      <c r="J335" s="116">
        <v>10683.348946135831</v>
      </c>
      <c r="K335" s="16"/>
      <c r="L335" s="116">
        <v>1752</v>
      </c>
      <c r="M335" s="116">
        <v>8931.3489461358313</v>
      </c>
      <c r="N335" s="116">
        <v>10683.348946135831</v>
      </c>
    </row>
    <row r="336" spans="1:15" x14ac:dyDescent="0.35">
      <c r="A336" s="139" t="s">
        <v>463</v>
      </c>
      <c r="B336" s="84">
        <v>5053</v>
      </c>
      <c r="C336" s="84" t="s">
        <v>490</v>
      </c>
      <c r="D336" s="16"/>
      <c r="E336" s="116">
        <v>11469</v>
      </c>
      <c r="F336" s="116">
        <v>34377.651488616466</v>
      </c>
      <c r="G336" s="116">
        <v>1648</v>
      </c>
      <c r="H336" s="116">
        <v>2492</v>
      </c>
      <c r="I336" s="116">
        <v>1134</v>
      </c>
      <c r="J336" s="116">
        <v>51120.651488616466</v>
      </c>
      <c r="K336" s="16"/>
      <c r="L336" s="116">
        <v>47494.651488616466</v>
      </c>
      <c r="M336" s="116">
        <v>3626</v>
      </c>
      <c r="N336" s="116">
        <v>51120.651488616466</v>
      </c>
    </row>
    <row r="337" spans="1:15" x14ac:dyDescent="0.35">
      <c r="A337" s="139" t="s">
        <v>463</v>
      </c>
      <c r="B337" s="84">
        <v>5054</v>
      </c>
      <c r="C337" s="84" t="s">
        <v>491</v>
      </c>
      <c r="D337" s="16"/>
      <c r="E337" s="116">
        <v>2004</v>
      </c>
      <c r="F337" s="116">
        <v>30007.647635726793</v>
      </c>
      <c r="G337" s="116">
        <v>9069.2681388012606</v>
      </c>
      <c r="H337" s="116">
        <v>1838</v>
      </c>
      <c r="I337" s="116">
        <v>90</v>
      </c>
      <c r="J337" s="116">
        <v>43008.915774528054</v>
      </c>
      <c r="K337" s="16"/>
      <c r="L337" s="116">
        <v>41080.915774528054</v>
      </c>
      <c r="M337" s="116">
        <v>1928</v>
      </c>
      <c r="N337" s="116">
        <v>43008.915774528054</v>
      </c>
    </row>
    <row r="338" spans="1:15" x14ac:dyDescent="0.35">
      <c r="A338" s="139" t="s">
        <v>463</v>
      </c>
      <c r="B338" s="84">
        <v>5055</v>
      </c>
      <c r="C338" s="84" t="s">
        <v>492</v>
      </c>
      <c r="D338" s="16"/>
      <c r="E338" s="116">
        <v>6072</v>
      </c>
      <c r="F338" s="116">
        <v>25194.747126436785</v>
      </c>
      <c r="G338" s="116">
        <v>7557.2962962962965</v>
      </c>
      <c r="H338" s="116">
        <v>2058</v>
      </c>
      <c r="I338" s="116">
        <v>351</v>
      </c>
      <c r="J338" s="116">
        <v>41233.043422733084</v>
      </c>
      <c r="K338" s="16"/>
      <c r="L338" s="116">
        <v>38824.043422733084</v>
      </c>
      <c r="M338" s="116">
        <v>2409</v>
      </c>
      <c r="N338" s="116">
        <v>41233.043422733084</v>
      </c>
    </row>
    <row r="339" spans="1:15" x14ac:dyDescent="0.35">
      <c r="A339" s="139" t="s">
        <v>463</v>
      </c>
      <c r="B339" s="84">
        <v>5056</v>
      </c>
      <c r="C339" s="84" t="s">
        <v>493</v>
      </c>
      <c r="D339" s="16"/>
      <c r="E339" s="116">
        <v>21800</v>
      </c>
      <c r="F339" s="116">
        <v>8154</v>
      </c>
      <c r="G339" s="116">
        <v>9247.5078864353309</v>
      </c>
      <c r="H339" s="116">
        <v>36</v>
      </c>
      <c r="I339" s="116">
        <v>4951</v>
      </c>
      <c r="J339" s="116">
        <v>44188.507886435327</v>
      </c>
      <c r="K339" s="16"/>
      <c r="L339" s="116">
        <v>39201.507886435327</v>
      </c>
      <c r="M339" s="116">
        <v>4987</v>
      </c>
      <c r="N339" s="116">
        <v>44188.507886435327</v>
      </c>
    </row>
    <row r="340" spans="1:15" x14ac:dyDescent="0.35">
      <c r="A340" s="139" t="s">
        <v>463</v>
      </c>
      <c r="B340" s="84">
        <v>5057</v>
      </c>
      <c r="C340" s="84" t="s">
        <v>494</v>
      </c>
      <c r="D340" s="16"/>
      <c r="E340" s="116">
        <v>32151.655172413793</v>
      </c>
      <c r="F340" s="116">
        <v>34894.569063804665</v>
      </c>
      <c r="G340" s="116">
        <v>4987</v>
      </c>
      <c r="H340" s="116">
        <v>16878</v>
      </c>
      <c r="I340" s="116">
        <v>317</v>
      </c>
      <c r="J340" s="116">
        <v>89228.224236218462</v>
      </c>
      <c r="K340" s="16"/>
      <c r="L340" s="116">
        <v>72033.224236218462</v>
      </c>
      <c r="M340" s="116">
        <v>17195</v>
      </c>
      <c r="N340" s="116">
        <v>89228.224236218462</v>
      </c>
    </row>
    <row r="341" spans="1:15" x14ac:dyDescent="0.35">
      <c r="A341" s="139" t="s">
        <v>463</v>
      </c>
      <c r="B341" s="84">
        <v>5058</v>
      </c>
      <c r="C341" s="84" t="s">
        <v>495</v>
      </c>
      <c r="D341" s="16"/>
      <c r="E341" s="116">
        <v>17139</v>
      </c>
      <c r="F341" s="116">
        <v>12328.172413793103</v>
      </c>
      <c r="G341" s="116">
        <v>1648</v>
      </c>
      <c r="H341" s="116">
        <v>0</v>
      </c>
      <c r="I341" s="116">
        <v>1067</v>
      </c>
      <c r="J341" s="116">
        <v>32182.172413793101</v>
      </c>
      <c r="K341" s="16"/>
      <c r="L341" s="116">
        <v>31115.172413793101</v>
      </c>
      <c r="M341" s="116">
        <v>1067</v>
      </c>
      <c r="N341" s="116">
        <v>32182.172413793101</v>
      </c>
    </row>
    <row r="342" spans="1:15" x14ac:dyDescent="0.35">
      <c r="A342" s="139" t="s">
        <v>463</v>
      </c>
      <c r="B342" s="84">
        <v>5059</v>
      </c>
      <c r="C342" s="84" t="s">
        <v>496</v>
      </c>
      <c r="D342" s="16"/>
      <c r="E342" s="116">
        <v>24613</v>
      </c>
      <c r="F342" s="116">
        <v>172501.38178674885</v>
      </c>
      <c r="G342" s="116">
        <v>18391.227129337538</v>
      </c>
      <c r="H342" s="116">
        <v>85889.372849915686</v>
      </c>
      <c r="I342" s="116">
        <v>71</v>
      </c>
      <c r="J342" s="116">
        <v>301465.98176600208</v>
      </c>
      <c r="K342" s="16"/>
      <c r="L342" s="116">
        <v>215505.60891608638</v>
      </c>
      <c r="M342" s="116">
        <v>85960.372849915686</v>
      </c>
      <c r="N342" s="116">
        <v>301465.98176600208</v>
      </c>
    </row>
    <row r="343" spans="1:15" x14ac:dyDescent="0.35">
      <c r="A343" s="139" t="s">
        <v>463</v>
      </c>
      <c r="B343" s="84">
        <v>5060</v>
      </c>
      <c r="C343" s="84" t="s">
        <v>497</v>
      </c>
      <c r="D343" s="16"/>
      <c r="E343" s="116">
        <v>16448</v>
      </c>
      <c r="F343" s="116">
        <v>47520.610358832957</v>
      </c>
      <c r="G343" s="116">
        <v>25168</v>
      </c>
      <c r="H343" s="116">
        <v>1160</v>
      </c>
      <c r="I343" s="116">
        <v>2200</v>
      </c>
      <c r="J343" s="116">
        <v>92496.610358832957</v>
      </c>
      <c r="K343" s="16"/>
      <c r="L343" s="116">
        <v>89136.610358832957</v>
      </c>
      <c r="M343" s="116">
        <v>3360</v>
      </c>
      <c r="N343" s="116">
        <v>92496.610358832957</v>
      </c>
    </row>
    <row r="344" spans="1:15" x14ac:dyDescent="0.35">
      <c r="A344" s="139" t="s">
        <v>463</v>
      </c>
      <c r="B344" s="84">
        <v>5061</v>
      </c>
      <c r="C344" s="84" t="s">
        <v>498</v>
      </c>
      <c r="D344" s="16"/>
      <c r="E344" s="116">
        <v>2210</v>
      </c>
      <c r="F344" s="116">
        <v>12074.574712643678</v>
      </c>
      <c r="G344" s="116">
        <v>0</v>
      </c>
      <c r="H344" s="116">
        <v>0</v>
      </c>
      <c r="I344" s="116">
        <v>2283</v>
      </c>
      <c r="J344" s="116">
        <v>16567.574712643676</v>
      </c>
      <c r="K344" s="16"/>
      <c r="L344" s="116">
        <v>14284.574712643678</v>
      </c>
      <c r="M344" s="116">
        <v>2283</v>
      </c>
      <c r="N344" s="116">
        <v>16567.574712643676</v>
      </c>
    </row>
    <row r="345" spans="1:15" x14ac:dyDescent="0.35">
      <c r="A345" s="142" t="s">
        <v>463</v>
      </c>
      <c r="B345" s="136">
        <v>5042</v>
      </c>
      <c r="C345" s="137" t="s">
        <v>499</v>
      </c>
      <c r="D345" s="16"/>
      <c r="E345" s="116">
        <v>622</v>
      </c>
      <c r="F345" s="116">
        <v>4330</v>
      </c>
      <c r="G345" s="116">
        <v>1205</v>
      </c>
      <c r="H345" s="116">
        <v>0</v>
      </c>
      <c r="I345" s="116">
        <v>0</v>
      </c>
      <c r="J345" s="116">
        <v>6157</v>
      </c>
      <c r="K345" s="16"/>
      <c r="L345" s="116">
        <v>6157</v>
      </c>
      <c r="M345" s="116">
        <v>0</v>
      </c>
      <c r="N345" s="116">
        <v>6157</v>
      </c>
    </row>
    <row r="346" spans="1:15" x14ac:dyDescent="0.35">
      <c r="A346" s="142" t="s">
        <v>463</v>
      </c>
      <c r="B346" s="136">
        <v>5047</v>
      </c>
      <c r="C346" s="137" t="s">
        <v>500</v>
      </c>
      <c r="D346" s="16"/>
      <c r="E346" s="116">
        <v>622</v>
      </c>
      <c r="F346" s="116">
        <v>1943</v>
      </c>
      <c r="G346" s="116">
        <v>0</v>
      </c>
      <c r="H346" s="116">
        <v>0</v>
      </c>
      <c r="I346" s="116">
        <v>464</v>
      </c>
      <c r="J346" s="116">
        <v>3029</v>
      </c>
      <c r="K346" s="16"/>
      <c r="L346" s="116">
        <v>2565</v>
      </c>
      <c r="M346" s="116">
        <v>464</v>
      </c>
      <c r="N346" s="116">
        <v>3029</v>
      </c>
    </row>
    <row r="347" spans="1:15" x14ac:dyDescent="0.35">
      <c r="A347" s="142" t="s">
        <v>463</v>
      </c>
      <c r="B347" s="136">
        <v>5043</v>
      </c>
      <c r="C347" s="137" t="s">
        <v>501</v>
      </c>
      <c r="D347" s="16"/>
      <c r="E347" s="116">
        <v>3025</v>
      </c>
      <c r="F347" s="116">
        <v>0</v>
      </c>
      <c r="G347" s="116">
        <v>7</v>
      </c>
      <c r="H347" s="116">
        <v>0</v>
      </c>
      <c r="I347" s="116">
        <v>0</v>
      </c>
      <c r="J347" s="116">
        <v>3032</v>
      </c>
      <c r="K347" s="16"/>
      <c r="L347" s="116">
        <v>3032</v>
      </c>
      <c r="M347" s="116">
        <v>0</v>
      </c>
      <c r="N347" s="116">
        <v>3032</v>
      </c>
    </row>
    <row r="348" spans="1:15" x14ac:dyDescent="0.35">
      <c r="A348" s="140" t="s">
        <v>502</v>
      </c>
      <c r="B348" s="136"/>
      <c r="C348" s="137"/>
      <c r="D348" s="16"/>
      <c r="E348" s="149">
        <v>1432577.770969124</v>
      </c>
      <c r="F348" s="149">
        <v>4320755.5453169458</v>
      </c>
      <c r="G348" s="149">
        <v>789566.48640251241</v>
      </c>
      <c r="H348" s="149">
        <v>1924099.6944898099</v>
      </c>
      <c r="I348" s="149">
        <v>225523.81578947368</v>
      </c>
      <c r="J348" s="147">
        <v>8692523.3129678648</v>
      </c>
      <c r="K348" s="16"/>
      <c r="L348" s="149">
        <v>6542899.8026885837</v>
      </c>
      <c r="M348" s="149">
        <v>2149623.5102792839</v>
      </c>
      <c r="N348" s="149">
        <v>8692523.3129678648</v>
      </c>
    </row>
    <row r="349" spans="1:15" x14ac:dyDescent="0.35">
      <c r="A349" s="143"/>
      <c r="B349"/>
      <c r="C349"/>
      <c r="D349" s="16"/>
      <c r="E349" s="16"/>
      <c r="F349" s="16"/>
      <c r="G349" s="16"/>
      <c r="H349" s="16"/>
      <c r="I349" s="16"/>
      <c r="J349" s="16"/>
      <c r="K349" s="16"/>
      <c r="L349" s="148"/>
      <c r="M349" s="148"/>
      <c r="N349" s="148"/>
    </row>
    <row r="350" spans="1:15" x14ac:dyDescent="0.35">
      <c r="A350" s="139" t="s">
        <v>503</v>
      </c>
      <c r="B350" s="139">
        <v>5501</v>
      </c>
      <c r="C350" s="139" t="s">
        <v>504</v>
      </c>
      <c r="D350" s="16"/>
      <c r="E350" s="116">
        <v>417286.41129489709</v>
      </c>
      <c r="F350" s="116">
        <v>982771.31718064263</v>
      </c>
      <c r="G350" s="116">
        <v>221956.3404255319</v>
      </c>
      <c r="H350" s="116">
        <v>929777.22205506125</v>
      </c>
      <c r="I350" s="116">
        <v>212013.63391869483</v>
      </c>
      <c r="J350" s="116">
        <v>2763804.9248748277</v>
      </c>
      <c r="K350" s="16"/>
      <c r="L350" s="116">
        <v>1622014.0689010716</v>
      </c>
      <c r="M350" s="116">
        <v>1141790.8559737562</v>
      </c>
      <c r="N350" s="116">
        <v>2763804.9248748277</v>
      </c>
    </row>
    <row r="351" spans="1:15" s="65" customFormat="1" x14ac:dyDescent="0.35">
      <c r="A351" s="139" t="s">
        <v>503</v>
      </c>
      <c r="B351" s="84">
        <v>5503</v>
      </c>
      <c r="C351" s="84" t="s">
        <v>505</v>
      </c>
      <c r="D351" s="16"/>
      <c r="E351" s="116">
        <v>93479.863636363632</v>
      </c>
      <c r="F351" s="116">
        <v>228152.25972353027</v>
      </c>
      <c r="G351" s="116">
        <v>43310.789473684214</v>
      </c>
      <c r="H351" s="116">
        <v>187939.345641255</v>
      </c>
      <c r="I351" s="116">
        <v>16128.878048780489</v>
      </c>
      <c r="J351" s="116">
        <v>569011.13652361359</v>
      </c>
      <c r="K351" s="16"/>
      <c r="L351" s="116">
        <v>364942.91283357813</v>
      </c>
      <c r="M351" s="116">
        <v>204068.22369003549</v>
      </c>
      <c r="N351" s="116">
        <v>569011.13652361359</v>
      </c>
      <c r="O351" s="108"/>
    </row>
    <row r="352" spans="1:15" x14ac:dyDescent="0.35">
      <c r="A352" s="139" t="s">
        <v>503</v>
      </c>
      <c r="B352" s="84">
        <v>5510</v>
      </c>
      <c r="C352" s="84" t="s">
        <v>506</v>
      </c>
      <c r="D352" s="16"/>
      <c r="E352" s="116">
        <v>3171</v>
      </c>
      <c r="F352" s="116">
        <v>10110.286984126986</v>
      </c>
      <c r="G352" s="116">
        <v>0</v>
      </c>
      <c r="H352" s="116">
        <v>7434</v>
      </c>
      <c r="I352" s="116">
        <v>0</v>
      </c>
      <c r="J352" s="116">
        <v>20715.286984126986</v>
      </c>
      <c r="K352" s="16"/>
      <c r="L352" s="116">
        <v>13281.286984126986</v>
      </c>
      <c r="M352" s="116">
        <v>7434</v>
      </c>
      <c r="N352" s="116">
        <v>20715.286984126986</v>
      </c>
    </row>
    <row r="353" spans="1:15" s="65" customFormat="1" x14ac:dyDescent="0.35">
      <c r="A353" s="139" t="s">
        <v>503</v>
      </c>
      <c r="B353" s="84">
        <v>5512</v>
      </c>
      <c r="C353" s="84" t="s">
        <v>507</v>
      </c>
      <c r="D353" s="16"/>
      <c r="E353" s="116">
        <v>12969</v>
      </c>
      <c r="F353" s="116">
        <v>13067.483198972535</v>
      </c>
      <c r="G353" s="116">
        <v>1465</v>
      </c>
      <c r="H353" s="116">
        <v>914</v>
      </c>
      <c r="I353" s="116">
        <v>69</v>
      </c>
      <c r="J353" s="116">
        <v>28484.483198972535</v>
      </c>
      <c r="K353" s="16"/>
      <c r="L353" s="116">
        <v>27501.483198972535</v>
      </c>
      <c r="M353" s="116">
        <v>983</v>
      </c>
      <c r="N353" s="116">
        <v>28484.483198972535</v>
      </c>
      <c r="O353" s="108"/>
    </row>
    <row r="354" spans="1:15" x14ac:dyDescent="0.35">
      <c r="A354" s="139" t="s">
        <v>503</v>
      </c>
      <c r="B354" s="84">
        <v>5518</v>
      </c>
      <c r="C354" s="84" t="s">
        <v>508</v>
      </c>
      <c r="D354" s="16"/>
      <c r="E354" s="116">
        <v>5401</v>
      </c>
      <c r="F354" s="116">
        <v>6076.5053968253969</v>
      </c>
      <c r="G354" s="116">
        <v>0</v>
      </c>
      <c r="H354" s="116">
        <v>0</v>
      </c>
      <c r="I354" s="116">
        <v>1</v>
      </c>
      <c r="J354" s="116">
        <v>11478.505396825396</v>
      </c>
      <c r="K354" s="16"/>
      <c r="L354" s="116">
        <v>11477.505396825396</v>
      </c>
      <c r="M354" s="116">
        <v>1</v>
      </c>
      <c r="N354" s="116">
        <v>11478.505396825396</v>
      </c>
    </row>
    <row r="355" spans="1:15" s="65" customFormat="1" x14ac:dyDescent="0.35">
      <c r="A355" s="139" t="s">
        <v>503</v>
      </c>
      <c r="B355" s="84">
        <v>5520</v>
      </c>
      <c r="C355" s="84" t="s">
        <v>509</v>
      </c>
      <c r="D355" s="16"/>
      <c r="E355" s="116">
        <v>4480</v>
      </c>
      <c r="F355" s="116">
        <v>48512.319564703357</v>
      </c>
      <c r="G355" s="116">
        <v>10851</v>
      </c>
      <c r="H355" s="116">
        <v>7795</v>
      </c>
      <c r="I355" s="116">
        <v>0</v>
      </c>
      <c r="J355" s="116">
        <v>71638.319564703357</v>
      </c>
      <c r="K355" s="16"/>
      <c r="L355" s="116">
        <v>63843.319564703357</v>
      </c>
      <c r="M355" s="116">
        <v>7795</v>
      </c>
      <c r="N355" s="116">
        <v>71638.319564703357</v>
      </c>
      <c r="O355" s="108"/>
    </row>
    <row r="356" spans="1:15" x14ac:dyDescent="0.35">
      <c r="A356" s="139" t="s">
        <v>503</v>
      </c>
      <c r="B356" s="84">
        <v>5522</v>
      </c>
      <c r="C356" s="84" t="s">
        <v>510</v>
      </c>
      <c r="D356" s="16"/>
      <c r="E356" s="116">
        <v>1246</v>
      </c>
      <c r="F356" s="116">
        <v>16763.321269841272</v>
      </c>
      <c r="G356" s="116">
        <v>7166.21052631579</v>
      </c>
      <c r="H356" s="116">
        <v>0</v>
      </c>
      <c r="I356" s="116">
        <v>0</v>
      </c>
      <c r="J356" s="116">
        <v>25175.531796157062</v>
      </c>
      <c r="K356" s="16"/>
      <c r="L356" s="116">
        <v>25175.531796157062</v>
      </c>
      <c r="M356" s="116">
        <v>0</v>
      </c>
      <c r="N356" s="116">
        <v>25175.531796157062</v>
      </c>
    </row>
    <row r="357" spans="1:15" x14ac:dyDescent="0.35">
      <c r="A357" s="139" t="s">
        <v>503</v>
      </c>
      <c r="B357" s="84">
        <v>5524</v>
      </c>
      <c r="C357" s="84" t="s">
        <v>511</v>
      </c>
      <c r="D357" s="16"/>
      <c r="E357" s="116">
        <v>34676</v>
      </c>
      <c r="F357" s="116">
        <v>63430.094725021401</v>
      </c>
      <c r="G357" s="116">
        <v>15292</v>
      </c>
      <c r="H357" s="116">
        <v>15</v>
      </c>
      <c r="I357" s="116">
        <v>10947</v>
      </c>
      <c r="J357" s="116">
        <v>124360.09472502139</v>
      </c>
      <c r="K357" s="16"/>
      <c r="L357" s="116">
        <v>113398.09472502139</v>
      </c>
      <c r="M357" s="116">
        <v>10962</v>
      </c>
      <c r="N357" s="116">
        <v>124360.09472502139</v>
      </c>
    </row>
    <row r="358" spans="1:15" x14ac:dyDescent="0.35">
      <c r="A358" s="139" t="s">
        <v>503</v>
      </c>
      <c r="B358" s="84">
        <v>5526</v>
      </c>
      <c r="C358" s="84" t="s">
        <v>512</v>
      </c>
      <c r="D358" s="16"/>
      <c r="E358" s="116">
        <v>1750</v>
      </c>
      <c r="F358" s="116">
        <v>8821.1096499374289</v>
      </c>
      <c r="G358" s="116">
        <v>0</v>
      </c>
      <c r="H358" s="116">
        <v>569</v>
      </c>
      <c r="I358" s="116">
        <v>0</v>
      </c>
      <c r="J358" s="116">
        <v>11140.109649937429</v>
      </c>
      <c r="K358" s="16"/>
      <c r="L358" s="116">
        <v>10571.109649937429</v>
      </c>
      <c r="M358" s="116">
        <v>569</v>
      </c>
      <c r="N358" s="116">
        <v>11140.109649937429</v>
      </c>
    </row>
    <row r="359" spans="1:15" x14ac:dyDescent="0.35">
      <c r="A359" s="139" t="s">
        <v>503</v>
      </c>
      <c r="B359" s="84">
        <v>5528</v>
      </c>
      <c r="C359" s="84" t="s">
        <v>513</v>
      </c>
      <c r="D359" s="16"/>
      <c r="E359" s="116">
        <v>1247</v>
      </c>
      <c r="F359" s="116">
        <v>4925.0342857142859</v>
      </c>
      <c r="G359" s="116">
        <v>0</v>
      </c>
      <c r="H359" s="116">
        <v>1760</v>
      </c>
      <c r="I359" s="116">
        <v>729</v>
      </c>
      <c r="J359" s="116">
        <v>8661.0342857142859</v>
      </c>
      <c r="K359" s="16"/>
      <c r="L359" s="116">
        <v>6172.0342857142859</v>
      </c>
      <c r="M359" s="116">
        <v>2489</v>
      </c>
      <c r="N359" s="116">
        <v>8661.0342857142859</v>
      </c>
    </row>
    <row r="360" spans="1:15" x14ac:dyDescent="0.35">
      <c r="A360" s="139" t="s">
        <v>503</v>
      </c>
      <c r="B360" s="84">
        <v>5530</v>
      </c>
      <c r="C360" s="84" t="s">
        <v>514</v>
      </c>
      <c r="D360" s="16"/>
      <c r="E360" s="116">
        <v>51517</v>
      </c>
      <c r="F360" s="116">
        <v>92508.327490636701</v>
      </c>
      <c r="G360" s="116">
        <v>11101</v>
      </c>
      <c r="H360" s="116">
        <v>83408.807872325357</v>
      </c>
      <c r="I360" s="116">
        <v>18687</v>
      </c>
      <c r="J360" s="116">
        <v>257222.13536296206</v>
      </c>
      <c r="K360" s="16"/>
      <c r="L360" s="116">
        <v>155126.3274906367</v>
      </c>
      <c r="M360" s="116">
        <v>102095.80787232536</v>
      </c>
      <c r="N360" s="116">
        <v>257222.13536296206</v>
      </c>
    </row>
    <row r="361" spans="1:15" x14ac:dyDescent="0.35">
      <c r="A361" s="139" t="s">
        <v>503</v>
      </c>
      <c r="B361" s="84">
        <v>5532</v>
      </c>
      <c r="C361" s="84" t="s">
        <v>515</v>
      </c>
      <c r="D361" s="16"/>
      <c r="E361" s="116">
        <v>42993</v>
      </c>
      <c r="F361" s="116">
        <v>32430.239999999998</v>
      </c>
      <c r="G361" s="116">
        <v>29</v>
      </c>
      <c r="H361" s="116">
        <v>0</v>
      </c>
      <c r="I361" s="116">
        <v>1983</v>
      </c>
      <c r="J361" s="116">
        <v>77435.239999999991</v>
      </c>
      <c r="K361" s="16"/>
      <c r="L361" s="116">
        <v>75452.239999999991</v>
      </c>
      <c r="M361" s="116">
        <v>1983</v>
      </c>
      <c r="N361" s="116">
        <v>77435.239999999991</v>
      </c>
    </row>
    <row r="362" spans="1:15" x14ac:dyDescent="0.35">
      <c r="A362" s="139" t="s">
        <v>503</v>
      </c>
      <c r="B362" s="84">
        <v>5534</v>
      </c>
      <c r="C362" s="84" t="s">
        <v>516</v>
      </c>
      <c r="D362" s="16"/>
      <c r="E362" s="116">
        <v>0</v>
      </c>
      <c r="F362" s="116">
        <v>133</v>
      </c>
      <c r="G362" s="116">
        <v>3490</v>
      </c>
      <c r="H362" s="116">
        <v>48619.371069182387</v>
      </c>
      <c r="I362" s="116">
        <v>5066</v>
      </c>
      <c r="J362" s="116">
        <v>57308.371069182387</v>
      </c>
      <c r="K362" s="16"/>
      <c r="L362" s="116">
        <v>3623</v>
      </c>
      <c r="M362" s="116">
        <v>53685.371069182387</v>
      </c>
      <c r="N362" s="116">
        <v>57308.371069182387</v>
      </c>
    </row>
    <row r="363" spans="1:15" x14ac:dyDescent="0.35">
      <c r="A363" s="139" t="s">
        <v>503</v>
      </c>
      <c r="B363" s="84">
        <v>5536</v>
      </c>
      <c r="C363" s="84" t="s">
        <v>517</v>
      </c>
      <c r="D363" s="16"/>
      <c r="E363" s="116">
        <v>4108</v>
      </c>
      <c r="F363" s="116">
        <v>13920.229206349208</v>
      </c>
      <c r="G363" s="116">
        <v>1802</v>
      </c>
      <c r="H363" s="116">
        <v>3661</v>
      </c>
      <c r="I363" s="116">
        <v>3565</v>
      </c>
      <c r="J363" s="116">
        <v>27056.229206349206</v>
      </c>
      <c r="K363" s="16"/>
      <c r="L363" s="116">
        <v>19830.229206349206</v>
      </c>
      <c r="M363" s="116">
        <v>7226</v>
      </c>
      <c r="N363" s="116">
        <v>27056.229206349206</v>
      </c>
    </row>
    <row r="364" spans="1:15" x14ac:dyDescent="0.35">
      <c r="A364" s="139" t="s">
        <v>503</v>
      </c>
      <c r="B364" s="84">
        <v>5538</v>
      </c>
      <c r="C364" s="84" t="s">
        <v>518</v>
      </c>
      <c r="D364" s="16"/>
      <c r="E364" s="116">
        <v>3988</v>
      </c>
      <c r="F364" s="116">
        <v>5471.59746031746</v>
      </c>
      <c r="G364" s="116">
        <v>0</v>
      </c>
      <c r="H364" s="116">
        <v>0</v>
      </c>
      <c r="I364" s="116">
        <v>6157</v>
      </c>
      <c r="J364" s="116">
        <v>15616.59746031746</v>
      </c>
      <c r="K364" s="16"/>
      <c r="L364" s="116">
        <v>9459.59746031746</v>
      </c>
      <c r="M364" s="116">
        <v>6157</v>
      </c>
      <c r="N364" s="116">
        <v>15616.59746031746</v>
      </c>
    </row>
    <row r="365" spans="1:15" x14ac:dyDescent="0.35">
      <c r="A365" s="139" t="s">
        <v>503</v>
      </c>
      <c r="B365" s="84">
        <v>5540</v>
      </c>
      <c r="C365" s="84" t="s">
        <v>519</v>
      </c>
      <c r="D365" s="16"/>
      <c r="E365" s="116">
        <v>2342</v>
      </c>
      <c r="F365" s="116">
        <v>12650.010793650796</v>
      </c>
      <c r="G365" s="116">
        <v>21449</v>
      </c>
      <c r="H365" s="116">
        <v>0</v>
      </c>
      <c r="I365" s="116">
        <v>1044</v>
      </c>
      <c r="J365" s="116">
        <v>37485.010793650799</v>
      </c>
      <c r="K365" s="16"/>
      <c r="L365" s="116">
        <v>36441.010793650799</v>
      </c>
      <c r="M365" s="116">
        <v>1044</v>
      </c>
      <c r="N365" s="116">
        <v>37485.010793650799</v>
      </c>
    </row>
    <row r="366" spans="1:15" x14ac:dyDescent="0.35">
      <c r="A366" s="139" t="s">
        <v>503</v>
      </c>
      <c r="B366" s="84">
        <v>5542</v>
      </c>
      <c r="C366" s="84" t="s">
        <v>520</v>
      </c>
      <c r="D366" s="16"/>
      <c r="E366" s="116">
        <v>9029</v>
      </c>
      <c r="F366" s="116">
        <v>30229.412534332085</v>
      </c>
      <c r="G366" s="116">
        <v>551</v>
      </c>
      <c r="H366" s="116">
        <v>1079</v>
      </c>
      <c r="I366" s="116">
        <v>1571</v>
      </c>
      <c r="J366" s="116">
        <v>42459.412534332085</v>
      </c>
      <c r="K366" s="16"/>
      <c r="L366" s="116">
        <v>39809.412534332085</v>
      </c>
      <c r="M366" s="116">
        <v>2650</v>
      </c>
      <c r="N366" s="116">
        <v>42459.412534332085</v>
      </c>
    </row>
    <row r="367" spans="1:15" x14ac:dyDescent="0.35">
      <c r="A367" s="139" t="s">
        <v>503</v>
      </c>
      <c r="B367" s="84">
        <v>5544</v>
      </c>
      <c r="C367" s="84" t="s">
        <v>521</v>
      </c>
      <c r="D367" s="16"/>
      <c r="E367" s="116">
        <v>6342</v>
      </c>
      <c r="F367" s="116">
        <v>25865.72380952381</v>
      </c>
      <c r="G367" s="116">
        <v>13096</v>
      </c>
      <c r="H367" s="116">
        <v>15528.370860927153</v>
      </c>
      <c r="I367" s="116">
        <v>2327</v>
      </c>
      <c r="J367" s="116">
        <v>63159.09467045097</v>
      </c>
      <c r="K367" s="16"/>
      <c r="L367" s="116">
        <v>45303.723809523814</v>
      </c>
      <c r="M367" s="116">
        <v>17855.370860927153</v>
      </c>
      <c r="N367" s="116">
        <v>63159.09467045097</v>
      </c>
    </row>
    <row r="368" spans="1:15" x14ac:dyDescent="0.35">
      <c r="A368" s="139" t="s">
        <v>503</v>
      </c>
      <c r="B368" s="84">
        <v>5546</v>
      </c>
      <c r="C368" s="84" t="s">
        <v>522</v>
      </c>
      <c r="D368" s="16"/>
      <c r="E368" s="116">
        <v>3659</v>
      </c>
      <c r="F368" s="116">
        <v>2155</v>
      </c>
      <c r="G368" s="116">
        <v>0</v>
      </c>
      <c r="H368" s="116">
        <v>6307</v>
      </c>
      <c r="I368" s="116">
        <v>215</v>
      </c>
      <c r="J368" s="116">
        <v>12336</v>
      </c>
      <c r="K368" s="16"/>
      <c r="L368" s="116">
        <v>5814</v>
      </c>
      <c r="M368" s="116">
        <v>6522</v>
      </c>
      <c r="N368" s="116">
        <v>12336</v>
      </c>
    </row>
    <row r="369" spans="1:15" x14ac:dyDescent="0.35">
      <c r="A369" s="142" t="s">
        <v>503</v>
      </c>
      <c r="B369" s="136">
        <v>5516</v>
      </c>
      <c r="C369" s="137" t="s">
        <v>523</v>
      </c>
      <c r="D369" s="16"/>
      <c r="E369" s="116">
        <v>0</v>
      </c>
      <c r="F369" s="116">
        <v>645</v>
      </c>
      <c r="G369" s="116">
        <v>12972</v>
      </c>
      <c r="H369" s="116">
        <v>0</v>
      </c>
      <c r="I369" s="116">
        <v>0</v>
      </c>
      <c r="J369" s="116">
        <v>13617</v>
      </c>
      <c r="K369" s="16"/>
      <c r="L369" s="116">
        <v>13617</v>
      </c>
      <c r="M369" s="116">
        <v>0</v>
      </c>
      <c r="N369" s="116">
        <v>13617</v>
      </c>
    </row>
    <row r="370" spans="1:15" x14ac:dyDescent="0.35">
      <c r="A370" s="142" t="s">
        <v>503</v>
      </c>
      <c r="B370" s="136">
        <v>5514</v>
      </c>
      <c r="C370" s="137" t="s">
        <v>524</v>
      </c>
      <c r="D370" s="16"/>
      <c r="E370" s="116">
        <v>0</v>
      </c>
      <c r="F370" s="116">
        <v>0</v>
      </c>
      <c r="G370" s="116">
        <v>10</v>
      </c>
      <c r="H370" s="116">
        <v>0</v>
      </c>
      <c r="I370" s="116">
        <v>1509</v>
      </c>
      <c r="J370" s="116">
        <v>1519</v>
      </c>
      <c r="K370" s="16"/>
      <c r="L370" s="116">
        <v>10</v>
      </c>
      <c r="M370" s="116">
        <v>1509</v>
      </c>
      <c r="N370" s="116">
        <v>1519</v>
      </c>
    </row>
    <row r="371" spans="1:15" x14ac:dyDescent="0.35">
      <c r="A371" s="140" t="s">
        <v>525</v>
      </c>
      <c r="B371" s="136"/>
      <c r="C371" s="137"/>
      <c r="D371" s="16"/>
      <c r="E371" s="149">
        <v>699684.27493126073</v>
      </c>
      <c r="F371" s="149">
        <v>1598638.2732741255</v>
      </c>
      <c r="G371" s="149">
        <v>364541.3404255319</v>
      </c>
      <c r="H371" s="149">
        <v>1294807.117498751</v>
      </c>
      <c r="I371" s="149">
        <v>282012.51196747529</v>
      </c>
      <c r="J371" s="147">
        <v>4239683.5180971446</v>
      </c>
      <c r="K371" s="16"/>
      <c r="L371" s="149">
        <v>2662863.8886309187</v>
      </c>
      <c r="M371" s="149">
        <v>1576819.6294662266</v>
      </c>
      <c r="N371" s="149">
        <v>4239683.5180971446</v>
      </c>
    </row>
    <row r="372" spans="1:15" x14ac:dyDescent="0.35">
      <c r="A372" s="143"/>
      <c r="B372"/>
      <c r="C372"/>
      <c r="D372" s="16"/>
      <c r="E372" s="148"/>
      <c r="F372" s="148"/>
      <c r="G372" s="148"/>
      <c r="H372" s="148"/>
      <c r="I372" s="148"/>
      <c r="J372" s="148"/>
      <c r="K372" s="16"/>
      <c r="L372" s="148"/>
      <c r="M372" s="148"/>
      <c r="N372" s="148"/>
    </row>
    <row r="373" spans="1:15" x14ac:dyDescent="0.35">
      <c r="A373" s="139" t="s">
        <v>526</v>
      </c>
      <c r="B373" s="139">
        <v>5601</v>
      </c>
      <c r="C373" s="139" t="s">
        <v>527</v>
      </c>
      <c r="D373" s="16"/>
      <c r="E373" s="116">
        <v>64017.684922244756</v>
      </c>
      <c r="F373" s="116">
        <v>103779.89731894538</v>
      </c>
      <c r="G373" s="116">
        <v>72093</v>
      </c>
      <c r="H373" s="116">
        <v>65073.437334640155</v>
      </c>
      <c r="I373" s="116">
        <v>27792.024390243903</v>
      </c>
      <c r="J373" s="116">
        <v>332756.04396607424</v>
      </c>
      <c r="K373" s="16"/>
      <c r="L373" s="116">
        <v>239890.58224119013</v>
      </c>
      <c r="M373" s="116">
        <v>92865.461724884051</v>
      </c>
      <c r="N373" s="116">
        <v>332756.04396607418</v>
      </c>
    </row>
    <row r="374" spans="1:15" x14ac:dyDescent="0.35">
      <c r="A374" s="139" t="s">
        <v>526</v>
      </c>
      <c r="B374" s="84">
        <v>5603</v>
      </c>
      <c r="C374" s="84" t="s">
        <v>528</v>
      </c>
      <c r="D374" s="16"/>
      <c r="E374" s="116">
        <v>47953.465865552076</v>
      </c>
      <c r="F374" s="116">
        <v>58149.382022471909</v>
      </c>
      <c r="G374" s="116">
        <v>2430</v>
      </c>
      <c r="H374" s="116">
        <v>569446.90961654508</v>
      </c>
      <c r="I374" s="116">
        <v>10440.5</v>
      </c>
      <c r="J374" s="116">
        <v>688420.25750456902</v>
      </c>
      <c r="K374" s="16"/>
      <c r="L374" s="116">
        <v>108532.84788802399</v>
      </c>
      <c r="M374" s="116">
        <v>579887.40961654508</v>
      </c>
      <c r="N374" s="116">
        <v>688420.25750456902</v>
      </c>
    </row>
    <row r="375" spans="1:15" x14ac:dyDescent="0.35">
      <c r="A375" s="139" t="s">
        <v>526</v>
      </c>
      <c r="B375" s="84">
        <v>5605</v>
      </c>
      <c r="C375" s="84" t="s">
        <v>529</v>
      </c>
      <c r="D375" s="16"/>
      <c r="E375" s="116">
        <v>69335.998422357443</v>
      </c>
      <c r="F375" s="116">
        <v>83425.307141358571</v>
      </c>
      <c r="G375" s="116">
        <v>14711.142857142857</v>
      </c>
      <c r="H375" s="116">
        <v>960663.4661549197</v>
      </c>
      <c r="I375" s="116">
        <v>2888</v>
      </c>
      <c r="J375" s="116">
        <v>1131023.9145757786</v>
      </c>
      <c r="K375" s="16"/>
      <c r="L375" s="116">
        <v>167472.44842085888</v>
      </c>
      <c r="M375" s="116">
        <v>963551.4661549197</v>
      </c>
      <c r="N375" s="116">
        <v>1131023.9145757786</v>
      </c>
    </row>
    <row r="376" spans="1:15" x14ac:dyDescent="0.35">
      <c r="A376" s="139" t="s">
        <v>526</v>
      </c>
      <c r="B376" s="84">
        <v>5607</v>
      </c>
      <c r="C376" s="84" t="s">
        <v>530</v>
      </c>
      <c r="D376" s="16"/>
      <c r="E376" s="116">
        <v>11532.463601532567</v>
      </c>
      <c r="F376" s="116">
        <v>33554.674157303372</v>
      </c>
      <c r="G376" s="116">
        <v>2592</v>
      </c>
      <c r="H376" s="116">
        <v>18042.595952547104</v>
      </c>
      <c r="I376" s="116">
        <v>575</v>
      </c>
      <c r="J376" s="116">
        <v>66296.733711383044</v>
      </c>
      <c r="K376" s="16"/>
      <c r="L376" s="116">
        <v>47679.137758835939</v>
      </c>
      <c r="M376" s="116">
        <v>18617.595952547104</v>
      </c>
      <c r="N376" s="116">
        <v>66296.733711383044</v>
      </c>
    </row>
    <row r="377" spans="1:15" x14ac:dyDescent="0.35">
      <c r="A377" s="139" t="s">
        <v>526</v>
      </c>
      <c r="B377" s="84">
        <v>5610</v>
      </c>
      <c r="C377" s="84" t="s">
        <v>531</v>
      </c>
      <c r="D377" s="16"/>
      <c r="E377" s="116">
        <v>17333.34865900383</v>
      </c>
      <c r="F377" s="116">
        <v>5933</v>
      </c>
      <c r="G377" s="116">
        <v>12300</v>
      </c>
      <c r="H377" s="116">
        <v>2646</v>
      </c>
      <c r="I377" s="116">
        <v>2274</v>
      </c>
      <c r="J377" s="116">
        <v>40486.34865900383</v>
      </c>
      <c r="K377" s="16"/>
      <c r="L377" s="116">
        <v>35566.34865900383</v>
      </c>
      <c r="M377" s="116">
        <v>4920</v>
      </c>
      <c r="N377" s="116">
        <v>40486.34865900383</v>
      </c>
    </row>
    <row r="378" spans="1:15" x14ac:dyDescent="0.35">
      <c r="A378" s="139" t="s">
        <v>526</v>
      </c>
      <c r="B378" s="84">
        <v>5612</v>
      </c>
      <c r="C378" s="84" t="s">
        <v>532</v>
      </c>
      <c r="D378" s="16"/>
      <c r="E378" s="116">
        <v>13537</v>
      </c>
      <c r="F378" s="116">
        <v>6168</v>
      </c>
      <c r="G378" s="116">
        <v>23610</v>
      </c>
      <c r="H378" s="116">
        <v>493</v>
      </c>
      <c r="I378" s="116">
        <v>582</v>
      </c>
      <c r="J378" s="116">
        <v>44390</v>
      </c>
      <c r="K378" s="16"/>
      <c r="L378" s="116">
        <v>43315</v>
      </c>
      <c r="M378" s="116">
        <v>1075</v>
      </c>
      <c r="N378" s="116">
        <v>44390</v>
      </c>
    </row>
    <row r="379" spans="1:15" s="65" customFormat="1" x14ac:dyDescent="0.35">
      <c r="A379" s="139" t="s">
        <v>526</v>
      </c>
      <c r="B379" s="84">
        <v>5616</v>
      </c>
      <c r="C379" s="84" t="s">
        <v>533</v>
      </c>
      <c r="D379" s="32"/>
      <c r="E379" s="116">
        <v>10463</v>
      </c>
      <c r="F379" s="116">
        <v>0</v>
      </c>
      <c r="G379" s="116">
        <v>1721</v>
      </c>
      <c r="H379" s="116">
        <v>1672</v>
      </c>
      <c r="I379" s="116">
        <v>0</v>
      </c>
      <c r="J379" s="116">
        <v>13856</v>
      </c>
      <c r="K379" s="32"/>
      <c r="L379" s="116">
        <v>12184</v>
      </c>
      <c r="M379" s="116">
        <v>1672</v>
      </c>
      <c r="N379" s="116">
        <v>13856</v>
      </c>
      <c r="O379" s="108"/>
    </row>
    <row r="380" spans="1:15" s="65" customFormat="1" x14ac:dyDescent="0.35">
      <c r="A380" s="139" t="s">
        <v>526</v>
      </c>
      <c r="B380" s="84">
        <v>5618</v>
      </c>
      <c r="C380" s="84" t="s">
        <v>534</v>
      </c>
      <c r="D380" s="32"/>
      <c r="E380" s="116">
        <v>3824.5</v>
      </c>
      <c r="F380" s="116">
        <v>2375</v>
      </c>
      <c r="G380" s="116">
        <v>0</v>
      </c>
      <c r="H380" s="116">
        <v>1704</v>
      </c>
      <c r="I380" s="116">
        <v>998</v>
      </c>
      <c r="J380" s="116">
        <v>8901.5</v>
      </c>
      <c r="K380" s="32"/>
      <c r="L380" s="116">
        <v>6199.5</v>
      </c>
      <c r="M380" s="116">
        <v>2702</v>
      </c>
      <c r="N380" s="116">
        <v>8901.5</v>
      </c>
      <c r="O380" s="108"/>
    </row>
    <row r="381" spans="1:15" s="65" customFormat="1" x14ac:dyDescent="0.35">
      <c r="A381" s="139" t="s">
        <v>526</v>
      </c>
      <c r="B381" s="84">
        <v>5620</v>
      </c>
      <c r="C381" s="84" t="s">
        <v>535</v>
      </c>
      <c r="D381" s="32"/>
      <c r="E381" s="116">
        <v>95151.168582375481</v>
      </c>
      <c r="F381" s="116">
        <v>17460</v>
      </c>
      <c r="G381" s="116">
        <v>5822</v>
      </c>
      <c r="H381" s="116">
        <v>10284.128781072177</v>
      </c>
      <c r="I381" s="116">
        <v>29919.587209302324</v>
      </c>
      <c r="J381" s="116">
        <v>158636.88457274999</v>
      </c>
      <c r="K381" s="32"/>
      <c r="L381" s="116">
        <v>118433.16858237548</v>
      </c>
      <c r="M381" s="116">
        <v>40203.715990374505</v>
      </c>
      <c r="N381" s="116">
        <v>158636.88457274999</v>
      </c>
      <c r="O381" s="108"/>
    </row>
    <row r="382" spans="1:15" s="65" customFormat="1" x14ac:dyDescent="0.35">
      <c r="A382" s="139" t="s">
        <v>526</v>
      </c>
      <c r="B382" s="84">
        <v>5622</v>
      </c>
      <c r="C382" s="84" t="s">
        <v>536</v>
      </c>
      <c r="D382" s="32"/>
      <c r="E382" s="116">
        <v>22822</v>
      </c>
      <c r="F382" s="116">
        <v>10637.845954356846</v>
      </c>
      <c r="G382" s="116">
        <v>4472</v>
      </c>
      <c r="H382" s="116">
        <v>13471.255008857825</v>
      </c>
      <c r="I382" s="116">
        <v>3268</v>
      </c>
      <c r="J382" s="116">
        <v>54671.100963214674</v>
      </c>
      <c r="K382" s="32"/>
      <c r="L382" s="116">
        <v>37931.845954356846</v>
      </c>
      <c r="M382" s="116">
        <v>16739.255008857825</v>
      </c>
      <c r="N382" s="116">
        <v>54671.100963214674</v>
      </c>
      <c r="O382" s="108"/>
    </row>
    <row r="383" spans="1:15" s="65" customFormat="1" x14ac:dyDescent="0.35">
      <c r="A383" s="139" t="s">
        <v>526</v>
      </c>
      <c r="B383" s="84">
        <v>5628</v>
      </c>
      <c r="C383" s="84" t="s">
        <v>537</v>
      </c>
      <c r="D383" s="32"/>
      <c r="E383" s="116">
        <v>6215</v>
      </c>
      <c r="F383" s="116">
        <v>2103</v>
      </c>
      <c r="G383" s="116">
        <v>4398.1428571428569</v>
      </c>
      <c r="H383" s="116">
        <v>15747.023809523809</v>
      </c>
      <c r="I383" s="116">
        <v>1016</v>
      </c>
      <c r="J383" s="116">
        <v>29479.166666666664</v>
      </c>
      <c r="K383" s="32"/>
      <c r="L383" s="116">
        <v>12716.142857142857</v>
      </c>
      <c r="M383" s="116">
        <v>16763.023809523809</v>
      </c>
      <c r="N383" s="116">
        <v>29479.166666666664</v>
      </c>
      <c r="O383" s="108"/>
    </row>
    <row r="384" spans="1:15" x14ac:dyDescent="0.35">
      <c r="A384" s="139" t="s">
        <v>526</v>
      </c>
      <c r="B384" s="84">
        <v>5632</v>
      </c>
      <c r="C384" s="84" t="s">
        <v>538</v>
      </c>
      <c r="D384" s="16"/>
      <c r="E384" s="116">
        <v>9482</v>
      </c>
      <c r="F384" s="116">
        <v>1640</v>
      </c>
      <c r="G384" s="116">
        <v>0</v>
      </c>
      <c r="H384" s="116">
        <v>0</v>
      </c>
      <c r="I384" s="116">
        <v>2638</v>
      </c>
      <c r="J384" s="116">
        <v>13760</v>
      </c>
      <c r="K384" s="16"/>
      <c r="L384" s="116">
        <v>11122</v>
      </c>
      <c r="M384" s="116">
        <v>2638</v>
      </c>
      <c r="N384" s="116">
        <v>13760</v>
      </c>
    </row>
    <row r="385" spans="1:15" s="65" customFormat="1" x14ac:dyDescent="0.35">
      <c r="A385" s="139" t="s">
        <v>526</v>
      </c>
      <c r="B385" s="84">
        <v>5634</v>
      </c>
      <c r="C385" s="84" t="s">
        <v>539</v>
      </c>
      <c r="D385" s="32"/>
      <c r="E385" s="116">
        <v>5672</v>
      </c>
      <c r="F385" s="116">
        <v>7507</v>
      </c>
      <c r="G385" s="116">
        <v>1142</v>
      </c>
      <c r="H385" s="116">
        <v>0</v>
      </c>
      <c r="I385" s="116">
        <v>336</v>
      </c>
      <c r="J385" s="116">
        <v>14657</v>
      </c>
      <c r="K385" s="32"/>
      <c r="L385" s="116">
        <v>14321</v>
      </c>
      <c r="M385" s="116">
        <v>336</v>
      </c>
      <c r="N385" s="116">
        <v>14657</v>
      </c>
      <c r="O385" s="108"/>
    </row>
    <row r="386" spans="1:15" x14ac:dyDescent="0.35">
      <c r="A386" s="139" t="s">
        <v>526</v>
      </c>
      <c r="B386" s="84">
        <v>5636</v>
      </c>
      <c r="C386" s="84" t="s">
        <v>540</v>
      </c>
      <c r="E386" s="116">
        <v>0</v>
      </c>
      <c r="F386" s="116">
        <v>0</v>
      </c>
      <c r="G386" s="116">
        <v>4138.7142857142853</v>
      </c>
      <c r="H386" s="116">
        <v>0</v>
      </c>
      <c r="I386" s="116">
        <v>0</v>
      </c>
      <c r="J386" s="116">
        <v>4138.7142857142853</v>
      </c>
      <c r="L386" s="116">
        <v>4138.7142857142853</v>
      </c>
      <c r="M386" s="116">
        <v>0</v>
      </c>
      <c r="N386" s="116">
        <v>4138.7142857142853</v>
      </c>
    </row>
    <row r="387" spans="1:15" x14ac:dyDescent="0.35">
      <c r="A387" s="139" t="s">
        <v>526</v>
      </c>
      <c r="B387" s="84">
        <v>5626</v>
      </c>
      <c r="C387" s="84" t="s">
        <v>541</v>
      </c>
      <c r="E387" s="116">
        <v>3418</v>
      </c>
      <c r="F387" s="116">
        <v>234</v>
      </c>
      <c r="G387" s="116">
        <v>137</v>
      </c>
      <c r="H387" s="116">
        <v>0</v>
      </c>
      <c r="I387" s="116">
        <v>2707</v>
      </c>
      <c r="J387" s="116">
        <v>6496</v>
      </c>
      <c r="L387" s="116">
        <v>3789</v>
      </c>
      <c r="M387" s="116">
        <v>2707</v>
      </c>
      <c r="N387" s="116">
        <v>6496</v>
      </c>
    </row>
    <row r="388" spans="1:15" x14ac:dyDescent="0.35">
      <c r="A388" s="139" t="s">
        <v>526</v>
      </c>
      <c r="B388" s="84">
        <v>5630</v>
      </c>
      <c r="C388" s="84" t="s">
        <v>542</v>
      </c>
      <c r="E388" s="116">
        <v>2701</v>
      </c>
      <c r="F388" s="116">
        <v>2467</v>
      </c>
      <c r="G388" s="116">
        <v>0</v>
      </c>
      <c r="H388" s="116">
        <v>0</v>
      </c>
      <c r="I388" s="116">
        <v>472</v>
      </c>
      <c r="J388" s="116">
        <v>5640</v>
      </c>
      <c r="L388" s="116">
        <v>5168</v>
      </c>
      <c r="M388" s="116">
        <v>472</v>
      </c>
      <c r="N388" s="116">
        <v>5640</v>
      </c>
    </row>
    <row r="389" spans="1:15" x14ac:dyDescent="0.35">
      <c r="A389" s="139" t="s">
        <v>526</v>
      </c>
      <c r="B389" s="84">
        <v>5614</v>
      </c>
      <c r="C389" s="84" t="s">
        <v>543</v>
      </c>
      <c r="E389" s="116">
        <v>0</v>
      </c>
      <c r="F389" s="116">
        <v>0</v>
      </c>
      <c r="G389" s="116">
        <v>0</v>
      </c>
      <c r="H389" s="116">
        <v>8699</v>
      </c>
      <c r="I389" s="116">
        <v>1286</v>
      </c>
      <c r="J389" s="116">
        <v>9985</v>
      </c>
      <c r="L389" s="116">
        <v>0</v>
      </c>
      <c r="M389" s="116">
        <v>9985</v>
      </c>
      <c r="N389" s="116">
        <v>9985</v>
      </c>
    </row>
    <row r="390" spans="1:15" x14ac:dyDescent="0.35">
      <c r="A390" s="139" t="s">
        <v>526</v>
      </c>
      <c r="B390" s="84">
        <v>5624</v>
      </c>
      <c r="C390" s="84" t="s">
        <v>544</v>
      </c>
      <c r="E390" s="116">
        <v>5864</v>
      </c>
      <c r="F390" s="116">
        <v>831</v>
      </c>
      <c r="G390" s="116">
        <v>2402</v>
      </c>
      <c r="H390" s="116">
        <v>0</v>
      </c>
      <c r="I390" s="116">
        <v>182</v>
      </c>
      <c r="J390" s="116">
        <v>9279</v>
      </c>
      <c r="L390" s="116">
        <v>9097</v>
      </c>
      <c r="M390" s="116">
        <v>182</v>
      </c>
      <c r="N390" s="116">
        <v>9279</v>
      </c>
    </row>
    <row r="391" spans="1:15" x14ac:dyDescent="0.35">
      <c r="A391" s="140" t="s">
        <v>545</v>
      </c>
      <c r="B391" s="136"/>
      <c r="C391" s="137"/>
      <c r="E391" s="149">
        <v>389322.63005306612</v>
      </c>
      <c r="F391" s="149">
        <v>336265.10659443605</v>
      </c>
      <c r="G391" s="149">
        <v>151969</v>
      </c>
      <c r="H391" s="149">
        <v>1667942.8166581059</v>
      </c>
      <c r="I391" s="149">
        <v>87374.111599546231</v>
      </c>
      <c r="J391" s="149">
        <v>2632873.6649051537</v>
      </c>
      <c r="L391" s="149">
        <v>877556.73664750229</v>
      </c>
      <c r="M391" s="149">
        <v>1755316.9282576523</v>
      </c>
      <c r="N391" s="149">
        <v>2632873.6649051537</v>
      </c>
    </row>
    <row r="392" spans="1:15" x14ac:dyDescent="0.35">
      <c r="A392" s="143"/>
      <c r="B392"/>
      <c r="C392"/>
      <c r="E392" s="148"/>
      <c r="F392" s="148"/>
      <c r="G392" s="148"/>
      <c r="H392" s="148"/>
      <c r="I392" s="148"/>
      <c r="J392" s="148"/>
      <c r="L392" s="148"/>
      <c r="M392" s="148"/>
      <c r="N392" s="148"/>
    </row>
    <row r="393" spans="1:15" x14ac:dyDescent="0.35">
      <c r="A393" s="144" t="s">
        <v>546</v>
      </c>
      <c r="B393" s="84"/>
      <c r="C393" s="145"/>
      <c r="E393" s="116">
        <v>238</v>
      </c>
      <c r="F393" s="116">
        <v>0</v>
      </c>
      <c r="G393" s="116">
        <v>5773</v>
      </c>
      <c r="H393" s="116">
        <v>5430</v>
      </c>
      <c r="I393" s="116">
        <v>64</v>
      </c>
      <c r="J393" s="116">
        <v>11505</v>
      </c>
      <c r="L393" s="116">
        <v>6011</v>
      </c>
      <c r="M393" s="116">
        <v>5494</v>
      </c>
      <c r="N393" s="116">
        <v>11505</v>
      </c>
    </row>
    <row r="394" spans="1:15" x14ac:dyDescent="0.35">
      <c r="A394" s="16"/>
      <c r="B394" s="16"/>
      <c r="C394" s="16"/>
      <c r="E394" s="148"/>
      <c r="F394" s="148"/>
      <c r="G394" s="148"/>
      <c r="H394" s="148"/>
      <c r="I394" s="148"/>
      <c r="J394" s="148"/>
      <c r="L394" s="148"/>
      <c r="M394" s="148"/>
      <c r="N394" s="148"/>
    </row>
    <row r="395" spans="1:15" x14ac:dyDescent="0.35">
      <c r="A395" s="16"/>
      <c r="B395" s="16"/>
      <c r="C395" s="16"/>
      <c r="E395" s="148"/>
      <c r="F395" s="148"/>
      <c r="G395" s="148"/>
      <c r="H395" s="148"/>
      <c r="I395" s="148"/>
      <c r="J395" s="148"/>
      <c r="L395" s="148"/>
      <c r="M395" s="148"/>
      <c r="N395" s="148"/>
    </row>
    <row r="396" spans="1:15" x14ac:dyDescent="0.35">
      <c r="A396" s="34" t="s">
        <v>547</v>
      </c>
      <c r="B396" s="34"/>
      <c r="C396" s="34"/>
      <c r="E396" s="49">
        <v>18312842</v>
      </c>
      <c r="F396" s="49">
        <v>43667606.000000007</v>
      </c>
      <c r="G396" s="49">
        <v>10283724</v>
      </c>
      <c r="H396" s="49">
        <v>38441264</v>
      </c>
      <c r="I396" s="49">
        <v>4367658</v>
      </c>
      <c r="J396" s="155">
        <v>115073094.00000001</v>
      </c>
      <c r="L396" s="49">
        <v>72264172</v>
      </c>
      <c r="M396" s="49">
        <v>42808922.000000007</v>
      </c>
      <c r="N396" s="49">
        <v>115073094.00000001</v>
      </c>
    </row>
    <row r="397" spans="1:15" x14ac:dyDescent="0.35">
      <c r="E397" s="148"/>
      <c r="F397" s="148"/>
      <c r="G397" s="148"/>
      <c r="H397" s="148"/>
      <c r="I397" s="148"/>
      <c r="J397" s="148"/>
      <c r="L397" s="148"/>
      <c r="M397" s="148"/>
      <c r="N397" s="148"/>
    </row>
    <row r="398" spans="1:15" x14ac:dyDescent="0.35">
      <c r="A398" s="16"/>
      <c r="B398" s="16"/>
      <c r="C398" s="16"/>
      <c r="E398" s="50"/>
      <c r="F398" s="50"/>
      <c r="G398" s="50"/>
      <c r="H398" s="50"/>
      <c r="I398" s="50"/>
      <c r="J398" s="50"/>
      <c r="L398" s="50"/>
      <c r="M398" s="50"/>
      <c r="N398" s="50"/>
    </row>
    <row r="399" spans="1:15" x14ac:dyDescent="0.35">
      <c r="A399" s="16"/>
      <c r="B399" s="16"/>
      <c r="C399" s="16"/>
      <c r="E399" s="50"/>
      <c r="F399" s="50"/>
      <c r="G399" s="50"/>
      <c r="H399" s="50"/>
      <c r="I399" s="50"/>
      <c r="J399" s="50"/>
      <c r="L399" s="50"/>
      <c r="M399" s="50"/>
      <c r="N399" s="50"/>
    </row>
    <row r="400" spans="1:15" x14ac:dyDescent="0.35">
      <c r="A400" s="16"/>
      <c r="B400" s="16"/>
      <c r="C400" s="16"/>
      <c r="E400" s="50"/>
      <c r="F400" s="50"/>
      <c r="G400" s="50"/>
      <c r="H400" s="50"/>
      <c r="I400" s="50"/>
      <c r="J400" s="50"/>
      <c r="L400" s="50"/>
      <c r="M400" s="50"/>
      <c r="N400" s="50"/>
    </row>
    <row r="401" spans="1:14" x14ac:dyDescent="0.35">
      <c r="A401" s="16"/>
      <c r="B401" s="16"/>
      <c r="C401" s="16"/>
      <c r="E401" s="50"/>
      <c r="F401" s="50"/>
      <c r="G401" s="50"/>
      <c r="H401" s="50"/>
      <c r="I401" s="50"/>
      <c r="J401" s="50"/>
      <c r="L401" s="50"/>
      <c r="M401" s="50"/>
      <c r="N401" s="50"/>
    </row>
    <row r="402" spans="1:14" x14ac:dyDescent="0.35">
      <c r="A402" s="16"/>
      <c r="B402" s="16"/>
      <c r="C402" s="16"/>
      <c r="E402" s="50"/>
      <c r="F402" s="50"/>
      <c r="G402" s="50"/>
      <c r="H402" s="50"/>
      <c r="I402" s="50"/>
      <c r="J402" s="50"/>
      <c r="L402" s="50"/>
      <c r="M402" s="50"/>
      <c r="N402" s="50"/>
    </row>
    <row r="403" spans="1:14" x14ac:dyDescent="0.35">
      <c r="A403" s="16"/>
      <c r="B403" s="16"/>
      <c r="C403" s="16"/>
      <c r="E403" s="50"/>
      <c r="F403" s="50"/>
      <c r="G403" s="50"/>
      <c r="H403" s="50"/>
      <c r="I403" s="50"/>
      <c r="J403" s="50"/>
      <c r="L403" s="50"/>
      <c r="M403" s="50"/>
      <c r="N403" s="50"/>
    </row>
    <row r="404" spans="1:14" x14ac:dyDescent="0.35">
      <c r="A404" s="16"/>
      <c r="B404" s="16"/>
      <c r="C404" s="16"/>
      <c r="E404" s="50"/>
      <c r="F404" s="50"/>
      <c r="G404" s="50"/>
      <c r="H404" s="50"/>
      <c r="I404" s="50"/>
      <c r="J404" s="50"/>
      <c r="L404" s="50"/>
      <c r="M404" s="50"/>
      <c r="N404" s="50"/>
    </row>
    <row r="405" spans="1:14" x14ac:dyDescent="0.35">
      <c r="A405" s="16"/>
      <c r="B405" s="16"/>
      <c r="C405" s="16"/>
      <c r="E405" s="50"/>
      <c r="F405" s="50"/>
      <c r="G405" s="50"/>
      <c r="H405" s="50"/>
      <c r="I405" s="50"/>
      <c r="J405" s="50"/>
      <c r="L405" s="50"/>
      <c r="M405" s="50"/>
      <c r="N405" s="50"/>
    </row>
    <row r="406" spans="1:14" x14ac:dyDescent="0.35">
      <c r="A406" s="16"/>
      <c r="B406" s="16"/>
      <c r="C406" s="16"/>
      <c r="E406" s="50"/>
      <c r="F406" s="50"/>
      <c r="G406" s="50"/>
      <c r="H406" s="50"/>
      <c r="I406" s="50"/>
      <c r="J406" s="50"/>
      <c r="L406" s="50"/>
      <c r="M406" s="50"/>
      <c r="N406" s="50"/>
    </row>
    <row r="407" spans="1:14" x14ac:dyDescent="0.35">
      <c r="A407" s="16"/>
      <c r="B407" s="16"/>
      <c r="C407" s="16"/>
      <c r="E407" s="50"/>
      <c r="F407" s="50"/>
      <c r="G407" s="50"/>
      <c r="H407" s="50"/>
      <c r="I407" s="50"/>
      <c r="J407" s="50"/>
      <c r="L407" s="50"/>
      <c r="M407" s="50"/>
      <c r="N407" s="50"/>
    </row>
    <row r="408" spans="1:14" x14ac:dyDescent="0.35">
      <c r="A408" s="16"/>
      <c r="B408" s="16"/>
      <c r="C408" s="16"/>
      <c r="E408" s="50"/>
      <c r="F408" s="50"/>
      <c r="G408" s="50"/>
      <c r="H408" s="50"/>
      <c r="I408" s="50"/>
      <c r="J408" s="50"/>
      <c r="L408" s="50"/>
      <c r="M408" s="50"/>
      <c r="N408" s="50"/>
    </row>
    <row r="409" spans="1:14" x14ac:dyDescent="0.35">
      <c r="A409" s="16"/>
      <c r="B409" s="16"/>
      <c r="C409" s="16"/>
      <c r="E409" s="50"/>
      <c r="F409" s="50"/>
      <c r="G409" s="50"/>
      <c r="H409" s="50"/>
      <c r="I409" s="50"/>
      <c r="J409" s="50"/>
      <c r="L409" s="50"/>
      <c r="M409" s="50"/>
      <c r="N409" s="50"/>
    </row>
    <row r="410" spans="1:14" x14ac:dyDescent="0.35">
      <c r="A410" s="16"/>
      <c r="B410" s="16"/>
      <c r="C410" s="16"/>
      <c r="E410" s="50"/>
      <c r="F410" s="50"/>
      <c r="G410" s="50"/>
      <c r="H410" s="50"/>
      <c r="I410" s="50"/>
      <c r="J410" s="50"/>
      <c r="L410" s="50"/>
      <c r="M410" s="50"/>
      <c r="N410" s="50"/>
    </row>
    <row r="411" spans="1:14" x14ac:dyDescent="0.35">
      <c r="A411" s="16"/>
      <c r="B411" s="16"/>
      <c r="C411" s="16"/>
      <c r="E411" s="50"/>
      <c r="F411" s="50"/>
      <c r="G411" s="50"/>
      <c r="H411" s="50"/>
      <c r="I411" s="50"/>
      <c r="J411" s="50"/>
      <c r="L411" s="50"/>
      <c r="M411" s="50"/>
      <c r="N411" s="50"/>
    </row>
    <row r="412" spans="1:14" x14ac:dyDescent="0.35">
      <c r="A412" s="16"/>
      <c r="B412" s="16"/>
      <c r="C412" s="16"/>
      <c r="E412" s="50"/>
      <c r="F412" s="50"/>
      <c r="G412" s="50"/>
      <c r="H412" s="50"/>
      <c r="I412" s="50"/>
      <c r="J412" s="50"/>
      <c r="L412" s="50"/>
      <c r="M412" s="50"/>
      <c r="N412" s="50"/>
    </row>
    <row r="413" spans="1:14" x14ac:dyDescent="0.35">
      <c r="A413" s="16"/>
      <c r="B413" s="16"/>
      <c r="C413" s="16"/>
      <c r="E413" s="50"/>
      <c r="F413" s="50"/>
      <c r="G413" s="50"/>
      <c r="H413" s="50"/>
      <c r="I413" s="50"/>
      <c r="J413" s="50"/>
      <c r="L413" s="50"/>
      <c r="M413" s="50"/>
      <c r="N413" s="50"/>
    </row>
    <row r="414" spans="1:14" x14ac:dyDescent="0.35">
      <c r="A414" s="16"/>
      <c r="B414" s="16"/>
      <c r="C414" s="16"/>
      <c r="E414" s="50"/>
      <c r="F414" s="50"/>
      <c r="G414" s="50"/>
      <c r="H414" s="50"/>
      <c r="I414" s="50"/>
      <c r="J414" s="50"/>
      <c r="L414" s="50"/>
      <c r="M414" s="50"/>
      <c r="N414" s="50"/>
    </row>
    <row r="415" spans="1:14" x14ac:dyDescent="0.35">
      <c r="A415" s="16"/>
      <c r="B415" s="16"/>
      <c r="C415" s="16"/>
      <c r="E415" s="50"/>
      <c r="F415" s="50"/>
      <c r="G415" s="50"/>
      <c r="H415" s="50"/>
      <c r="I415" s="50"/>
      <c r="J415" s="50"/>
      <c r="L415" s="50"/>
      <c r="M415" s="50"/>
      <c r="N415" s="50"/>
    </row>
    <row r="416" spans="1:14" x14ac:dyDescent="0.35">
      <c r="A416" s="16"/>
      <c r="B416" s="16"/>
      <c r="C416" s="16"/>
      <c r="E416" s="50"/>
      <c r="F416" s="50"/>
      <c r="G416" s="50"/>
      <c r="H416" s="50"/>
      <c r="I416" s="50"/>
      <c r="J416" s="50"/>
      <c r="L416" s="50"/>
      <c r="M416" s="50"/>
      <c r="N416" s="50"/>
    </row>
    <row r="417" spans="1:14" x14ac:dyDescent="0.35">
      <c r="A417" s="16"/>
      <c r="B417" s="16"/>
      <c r="C417" s="16"/>
      <c r="E417" s="50"/>
      <c r="F417" s="50"/>
      <c r="G417" s="50"/>
      <c r="H417" s="50"/>
      <c r="I417" s="50"/>
      <c r="J417" s="50"/>
      <c r="L417" s="50"/>
      <c r="M417" s="50"/>
      <c r="N417" s="50"/>
    </row>
    <row r="418" spans="1:14" x14ac:dyDescent="0.35">
      <c r="E418" s="66"/>
      <c r="F418" s="66"/>
      <c r="G418" s="66"/>
      <c r="H418" s="66"/>
      <c r="I418" s="66"/>
      <c r="J418" s="66"/>
    </row>
    <row r="419" spans="1:14" x14ac:dyDescent="0.35">
      <c r="E419" s="66"/>
      <c r="F419" s="66"/>
      <c r="G419" s="66"/>
      <c r="H419" s="66"/>
      <c r="I419" s="66"/>
      <c r="J419" s="66"/>
    </row>
  </sheetData>
  <mergeCells count="3">
    <mergeCell ref="B1:C1"/>
    <mergeCell ref="L1:N1"/>
    <mergeCell ref="E1:J1"/>
  </mergeCells>
  <conditionalFormatting sqref="E1:J2">
    <cfRule type="cellIs" dxfId="1" priority="3" operator="equal">
      <formula>TRUE</formula>
    </cfRule>
    <cfRule type="cellIs" dxfId="0" priority="4" operator="equal">
      <formula>TRUE</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CE30-505E-485C-8791-A4FC37C6C7C5}">
  <sheetPr>
    <tabColor theme="9" tint="0.79998168889431442"/>
    <pageSetUpPr fitToPage="1"/>
  </sheetPr>
  <dimension ref="A1:DG99"/>
  <sheetViews>
    <sheetView showGridLines="0" topLeftCell="A15" zoomScale="80" zoomScaleNormal="80" workbookViewId="0">
      <selection activeCell="I64" sqref="I64"/>
    </sheetView>
  </sheetViews>
  <sheetFormatPr baseColWidth="10" defaultColWidth="10.6328125" defaultRowHeight="15.5" x14ac:dyDescent="0.35"/>
  <cols>
    <col min="1" max="1" width="22.453125" style="19" customWidth="1"/>
    <col min="2" max="4" width="16.54296875" style="19" customWidth="1"/>
    <col min="5" max="5" width="14.6328125" style="19" customWidth="1"/>
    <col min="6" max="6" width="23.36328125" style="19" customWidth="1"/>
    <col min="7" max="12" width="16.54296875" style="19" customWidth="1"/>
    <col min="13" max="13" width="10.6328125" style="19"/>
    <col min="14" max="14" width="23" style="19" customWidth="1"/>
    <col min="15" max="17" width="14.54296875" style="19" customWidth="1"/>
    <col min="18" max="18" width="10.6328125" style="19"/>
    <col min="19" max="22" width="11" style="19" bestFit="1" customWidth="1"/>
    <col min="23" max="16384" width="10.6328125" style="19"/>
  </cols>
  <sheetData>
    <row r="1" spans="1:17" x14ac:dyDescent="0.35">
      <c r="A1" s="172" t="s">
        <v>146</v>
      </c>
      <c r="B1" s="173"/>
      <c r="C1" s="173"/>
      <c r="D1" s="174"/>
      <c r="F1" s="172" t="s">
        <v>146</v>
      </c>
      <c r="G1" s="173"/>
      <c r="H1" s="173"/>
      <c r="I1" s="173"/>
      <c r="J1" s="173"/>
      <c r="K1" s="173"/>
      <c r="L1" s="174"/>
      <c r="N1" s="172" t="s">
        <v>146</v>
      </c>
      <c r="O1" s="173"/>
      <c r="P1" s="173"/>
      <c r="Q1" s="174"/>
    </row>
    <row r="3" spans="1:17" x14ac:dyDescent="0.35">
      <c r="A3" s="175" t="s">
        <v>548</v>
      </c>
      <c r="B3" s="176"/>
      <c r="C3" s="176"/>
      <c r="D3" s="177"/>
      <c r="F3" s="175" t="s">
        <v>548</v>
      </c>
      <c r="G3" s="176"/>
      <c r="H3" s="176"/>
      <c r="I3" s="176"/>
      <c r="J3" s="176"/>
      <c r="K3" s="176"/>
      <c r="L3" s="177"/>
      <c r="N3" s="175" t="s">
        <v>548</v>
      </c>
      <c r="O3" s="176"/>
      <c r="P3" s="176"/>
      <c r="Q3" s="177"/>
    </row>
    <row r="4" spans="1:17" x14ac:dyDescent="0.35">
      <c r="A4" s="112"/>
      <c r="B4" s="113"/>
      <c r="C4" s="113"/>
      <c r="D4" s="114"/>
      <c r="F4" s="112"/>
      <c r="G4" s="113"/>
      <c r="H4" s="113"/>
      <c r="I4" s="113"/>
      <c r="J4" s="113"/>
      <c r="K4" s="113"/>
      <c r="L4" s="114"/>
      <c r="N4" s="112"/>
      <c r="O4" s="113"/>
      <c r="P4" s="113"/>
      <c r="Q4" s="114"/>
    </row>
    <row r="5" spans="1:17" x14ac:dyDescent="0.35">
      <c r="B5" s="178" t="s">
        <v>145</v>
      </c>
      <c r="C5" s="179"/>
      <c r="D5" s="180"/>
      <c r="E5" s="95"/>
      <c r="G5" s="178" t="s">
        <v>145</v>
      </c>
      <c r="H5" s="179"/>
      <c r="I5" s="179"/>
      <c r="J5" s="179"/>
      <c r="K5" s="179"/>
      <c r="L5" s="180"/>
      <c r="M5" s="95"/>
      <c r="O5" s="178" t="s">
        <v>145</v>
      </c>
      <c r="P5" s="179"/>
      <c r="Q5" s="180"/>
    </row>
    <row r="6" spans="1:17" ht="31" x14ac:dyDescent="0.35">
      <c r="A6" s="41" t="s">
        <v>549</v>
      </c>
      <c r="B6" s="42" t="s">
        <v>148</v>
      </c>
      <c r="C6" s="43" t="s">
        <v>149</v>
      </c>
      <c r="D6" s="42" t="s">
        <v>110</v>
      </c>
      <c r="E6" s="95"/>
      <c r="F6" s="41" t="s">
        <v>549</v>
      </c>
      <c r="G6" s="36" t="s">
        <v>108</v>
      </c>
      <c r="H6" s="36" t="s">
        <v>109</v>
      </c>
      <c r="I6" s="36" t="s">
        <v>49</v>
      </c>
      <c r="J6" s="36" t="s">
        <v>50</v>
      </c>
      <c r="K6" s="36" t="s">
        <v>51</v>
      </c>
      <c r="L6" s="42" t="s">
        <v>110</v>
      </c>
      <c r="M6" s="95"/>
      <c r="N6" s="41" t="s">
        <v>549</v>
      </c>
      <c r="O6" s="42" t="s">
        <v>148</v>
      </c>
      <c r="P6" s="43" t="s">
        <v>149</v>
      </c>
      <c r="Q6" s="42" t="s">
        <v>110</v>
      </c>
    </row>
    <row r="7" spans="1:17" x14ac:dyDescent="0.35">
      <c r="A7" s="29" t="s">
        <v>119</v>
      </c>
      <c r="B7" s="104">
        <v>3567782.368955614</v>
      </c>
      <c r="C7" s="104">
        <v>1704986.5122133726</v>
      </c>
      <c r="D7" s="104">
        <f>SUM(B7:C7)</f>
        <v>5272768.8811689867</v>
      </c>
      <c r="E7" s="95"/>
      <c r="F7" s="29" t="s">
        <v>119</v>
      </c>
      <c r="G7" s="104">
        <v>785712.86725991848</v>
      </c>
      <c r="H7" s="104">
        <v>2287536.4127208404</v>
      </c>
      <c r="I7" s="104">
        <v>494533.08897485497</v>
      </c>
      <c r="J7" s="104">
        <v>1549972.5122133726</v>
      </c>
      <c r="K7" s="104">
        <v>155014</v>
      </c>
      <c r="L7" s="104">
        <f>SUM(G7:K7)</f>
        <v>5272768.8811689867</v>
      </c>
      <c r="M7" s="95"/>
      <c r="N7" s="29" t="s">
        <v>119</v>
      </c>
      <c r="O7" s="104">
        <f>G7+H7+I7</f>
        <v>3567782.368955614</v>
      </c>
      <c r="P7" s="104">
        <f>J7+K7</f>
        <v>1704986.5122133726</v>
      </c>
      <c r="Q7" s="104">
        <f>SUM(O7:P7)</f>
        <v>5272768.8811689867</v>
      </c>
    </row>
    <row r="8" spans="1:17" x14ac:dyDescent="0.35">
      <c r="A8" s="29" t="s">
        <v>126</v>
      </c>
      <c r="B8" s="104">
        <v>3637857.0643282067</v>
      </c>
      <c r="C8" s="104">
        <v>1085571.9788476152</v>
      </c>
      <c r="D8" s="104">
        <f t="shared" ref="D8:D22" si="0">SUM(B8:C8)</f>
        <v>4723429.0431758221</v>
      </c>
      <c r="E8" s="95"/>
      <c r="F8" s="29" t="s">
        <v>126</v>
      </c>
      <c r="G8" s="104">
        <v>1354499.4455170648</v>
      </c>
      <c r="H8" s="104">
        <v>1774521.0250611422</v>
      </c>
      <c r="I8" s="104">
        <v>508836.59375</v>
      </c>
      <c r="J8" s="104">
        <v>969133.97884761519</v>
      </c>
      <c r="K8" s="104">
        <v>116438</v>
      </c>
      <c r="L8" s="104">
        <f t="shared" ref="L8:L22" si="1">SUM(G8:K8)</f>
        <v>4723429.0431758221</v>
      </c>
      <c r="M8" s="95"/>
      <c r="N8" s="29" t="s">
        <v>126</v>
      </c>
      <c r="O8" s="104">
        <f t="shared" ref="O8:O24" si="2">G8+H8+I8</f>
        <v>3637857.0643282067</v>
      </c>
      <c r="P8" s="104">
        <f t="shared" ref="P8:P11" si="3">J8+K8</f>
        <v>1085571.9788476152</v>
      </c>
      <c r="Q8" s="104">
        <f t="shared" ref="Q8:Q11" si="4">SUM(O8:P8)</f>
        <v>4723429.0431758221</v>
      </c>
    </row>
    <row r="9" spans="1:17" x14ac:dyDescent="0.35">
      <c r="A9" s="29" t="s">
        <v>116</v>
      </c>
      <c r="B9" s="104">
        <v>2614369.3662055489</v>
      </c>
      <c r="C9" s="104">
        <v>1697117.4867439326</v>
      </c>
      <c r="D9" s="104">
        <f t="shared" si="0"/>
        <v>4311486.8529494815</v>
      </c>
      <c r="E9" s="95"/>
      <c r="F9" s="29" t="s">
        <v>116</v>
      </c>
      <c r="G9" s="104">
        <v>764022.08501032402</v>
      </c>
      <c r="H9" s="104">
        <v>1503581.8374943542</v>
      </c>
      <c r="I9" s="104">
        <v>346765.44370087067</v>
      </c>
      <c r="J9" s="104">
        <v>1476338.0457501437</v>
      </c>
      <c r="K9" s="104">
        <v>220779.44099378883</v>
      </c>
      <c r="L9" s="104">
        <f t="shared" si="1"/>
        <v>4311486.8529494815</v>
      </c>
      <c r="M9" s="95"/>
      <c r="N9" s="29" t="s">
        <v>116</v>
      </c>
      <c r="O9" s="104">
        <f t="shared" si="2"/>
        <v>2614369.3662055489</v>
      </c>
      <c r="P9" s="104">
        <f t="shared" si="3"/>
        <v>1697117.4867439326</v>
      </c>
      <c r="Q9" s="104">
        <f t="shared" si="4"/>
        <v>4311486.8529494815</v>
      </c>
    </row>
    <row r="10" spans="1:17" x14ac:dyDescent="0.35">
      <c r="A10" s="29" t="s">
        <v>114</v>
      </c>
      <c r="B10" s="104">
        <v>3541050.2093882882</v>
      </c>
      <c r="C10" s="104">
        <v>3117187.3033936005</v>
      </c>
      <c r="D10" s="104">
        <f t="shared" si="0"/>
        <v>6658237.5127818882</v>
      </c>
      <c r="E10" s="95"/>
      <c r="F10" s="29" t="s">
        <v>114</v>
      </c>
      <c r="G10" s="104">
        <v>1083791.9612566482</v>
      </c>
      <c r="H10" s="104">
        <v>1951730.5846701013</v>
      </c>
      <c r="I10" s="104">
        <v>505527.66346153844</v>
      </c>
      <c r="J10" s="104">
        <v>2997428.948033419</v>
      </c>
      <c r="K10" s="104">
        <v>119758.35536018151</v>
      </c>
      <c r="L10" s="104">
        <f t="shared" si="1"/>
        <v>6658237.5127818882</v>
      </c>
      <c r="M10" s="95"/>
      <c r="N10" s="29" t="s">
        <v>114</v>
      </c>
      <c r="O10" s="104">
        <f t="shared" si="2"/>
        <v>3541050.2093882882</v>
      </c>
      <c r="P10" s="104">
        <f t="shared" si="3"/>
        <v>3117187.3033936005</v>
      </c>
      <c r="Q10" s="104">
        <f t="shared" si="4"/>
        <v>6658237.5127818882</v>
      </c>
    </row>
    <row r="11" spans="1:17" x14ac:dyDescent="0.35">
      <c r="A11" s="29" t="s">
        <v>125</v>
      </c>
      <c r="B11" s="104">
        <v>19302447.014465351</v>
      </c>
      <c r="C11" s="104">
        <v>11328600.126729347</v>
      </c>
      <c r="D11" s="104">
        <f t="shared" si="0"/>
        <v>30631047.141194697</v>
      </c>
      <c r="E11" s="95"/>
      <c r="F11" s="29" t="s">
        <v>125</v>
      </c>
      <c r="G11" s="104">
        <v>3748237.8070496167</v>
      </c>
      <c r="H11" s="104">
        <v>12004528.305535749</v>
      </c>
      <c r="I11" s="104">
        <v>3549680.9018799854</v>
      </c>
      <c r="J11" s="104">
        <v>9975673.7138658557</v>
      </c>
      <c r="K11" s="104">
        <v>1352926.4128634911</v>
      </c>
      <c r="L11" s="104">
        <f t="shared" si="1"/>
        <v>30631047.141194701</v>
      </c>
      <c r="M11" s="95"/>
      <c r="N11" s="29" t="s">
        <v>125</v>
      </c>
      <c r="O11" s="104">
        <f t="shared" si="2"/>
        <v>19302447.014465351</v>
      </c>
      <c r="P11" s="104">
        <f t="shared" si="3"/>
        <v>11328600.126729347</v>
      </c>
      <c r="Q11" s="104">
        <f t="shared" si="4"/>
        <v>30631047.141194697</v>
      </c>
    </row>
    <row r="12" spans="1:17" x14ac:dyDescent="0.35">
      <c r="A12" s="29" t="s">
        <v>118</v>
      </c>
      <c r="B12" s="104">
        <v>5902149.3229022417</v>
      </c>
      <c r="C12" s="104">
        <v>3803730.0678719315</v>
      </c>
      <c r="D12" s="104">
        <f t="shared" si="0"/>
        <v>9705879.3907741737</v>
      </c>
      <c r="E12" s="95"/>
      <c r="F12" s="29" t="s">
        <v>118</v>
      </c>
      <c r="G12" s="104">
        <v>1108527.474446188</v>
      </c>
      <c r="H12" s="104">
        <v>4122091.7169280075</v>
      </c>
      <c r="I12" s="104">
        <v>671530.13152804645</v>
      </c>
      <c r="J12" s="104">
        <v>3557305.2987937327</v>
      </c>
      <c r="K12" s="104">
        <v>246424.76907819879</v>
      </c>
      <c r="L12" s="104">
        <f t="shared" si="1"/>
        <v>9705879.3907741737</v>
      </c>
      <c r="M12" s="95"/>
      <c r="N12" s="29" t="s">
        <v>118</v>
      </c>
      <c r="O12" s="104">
        <f t="shared" si="2"/>
        <v>5902149.3229022417</v>
      </c>
      <c r="P12" s="104">
        <f t="shared" ref="P12:P22" si="5">J12+K12</f>
        <v>3803730.0678719315</v>
      </c>
      <c r="Q12" s="104">
        <f t="shared" ref="Q12:Q22" si="6">SUM(O12:P12)</f>
        <v>9705879.3907741737</v>
      </c>
    </row>
    <row r="13" spans="1:17" x14ac:dyDescent="0.35">
      <c r="A13" s="29" t="s">
        <v>112</v>
      </c>
      <c r="B13" s="104">
        <v>2662863.8886309187</v>
      </c>
      <c r="C13" s="104">
        <v>1576819.6294662263</v>
      </c>
      <c r="D13" s="104">
        <f t="shared" si="0"/>
        <v>4239683.5180971455</v>
      </c>
      <c r="E13" s="95"/>
      <c r="F13" s="29" t="s">
        <v>112</v>
      </c>
      <c r="G13" s="104">
        <v>699684.27493126085</v>
      </c>
      <c r="H13" s="104">
        <v>1598638.273274126</v>
      </c>
      <c r="I13" s="104">
        <v>364541.3404255319</v>
      </c>
      <c r="J13" s="104">
        <v>1294807.117498751</v>
      </c>
      <c r="K13" s="104">
        <v>282012.51196747535</v>
      </c>
      <c r="L13" s="104">
        <f t="shared" si="1"/>
        <v>4239683.5180971455</v>
      </c>
      <c r="M13" s="95"/>
      <c r="N13" s="29" t="s">
        <v>112</v>
      </c>
      <c r="O13" s="104">
        <f t="shared" si="2"/>
        <v>2662863.8886309187</v>
      </c>
      <c r="P13" s="104">
        <f t="shared" si="5"/>
        <v>1576819.6294662263</v>
      </c>
      <c r="Q13" s="104">
        <f t="shared" si="6"/>
        <v>4239683.5180971455</v>
      </c>
    </row>
    <row r="14" spans="1:17" x14ac:dyDescent="0.35">
      <c r="A14" s="29" t="s">
        <v>113</v>
      </c>
      <c r="B14" s="104">
        <v>877556.73664750229</v>
      </c>
      <c r="C14" s="104">
        <v>1755316.9282576519</v>
      </c>
      <c r="D14" s="104">
        <f t="shared" si="0"/>
        <v>2632873.6649051541</v>
      </c>
      <c r="E14" s="95"/>
      <c r="F14" s="29" t="s">
        <v>113</v>
      </c>
      <c r="G14" s="104">
        <v>389322.63005306618</v>
      </c>
      <c r="H14" s="104">
        <v>336265.1065944361</v>
      </c>
      <c r="I14" s="104">
        <v>151969.00000000003</v>
      </c>
      <c r="J14" s="104">
        <v>1667942.8166581057</v>
      </c>
      <c r="K14" s="104">
        <v>87374.111599546217</v>
      </c>
      <c r="L14" s="104">
        <f t="shared" si="1"/>
        <v>2632873.6649051546</v>
      </c>
      <c r="M14" s="95"/>
      <c r="N14" s="29" t="s">
        <v>113</v>
      </c>
      <c r="O14" s="104">
        <f t="shared" si="2"/>
        <v>877556.73664750229</v>
      </c>
      <c r="P14" s="104">
        <f t="shared" si="5"/>
        <v>1755316.9282576519</v>
      </c>
      <c r="Q14" s="104">
        <f t="shared" si="6"/>
        <v>2632873.6649051541</v>
      </c>
    </row>
    <row r="15" spans="1:17" x14ac:dyDescent="0.35">
      <c r="A15" s="29" t="s">
        <v>115</v>
      </c>
      <c r="B15" s="104">
        <v>6542899.8026885828</v>
      </c>
      <c r="C15" s="104">
        <v>2149623.5102792834</v>
      </c>
      <c r="D15" s="104">
        <f t="shared" si="0"/>
        <v>8692523.3129678667</v>
      </c>
      <c r="E15" s="95"/>
      <c r="F15" s="29" t="s">
        <v>115</v>
      </c>
      <c r="G15" s="104">
        <v>1432577.770969124</v>
      </c>
      <c r="H15" s="104">
        <v>4320755.5453169458</v>
      </c>
      <c r="I15" s="104">
        <v>789566.48640251253</v>
      </c>
      <c r="J15" s="104">
        <v>1924099.6944898097</v>
      </c>
      <c r="K15" s="104">
        <v>225523.81578947368</v>
      </c>
      <c r="L15" s="104">
        <f t="shared" si="1"/>
        <v>8692523.3129678667</v>
      </c>
      <c r="M15" s="95"/>
      <c r="N15" s="29" t="s">
        <v>115</v>
      </c>
      <c r="O15" s="104">
        <f t="shared" si="2"/>
        <v>6542899.8026885828</v>
      </c>
      <c r="P15" s="104">
        <f t="shared" si="5"/>
        <v>2149623.5102792834</v>
      </c>
      <c r="Q15" s="104">
        <f t="shared" si="6"/>
        <v>8692523.3129678667</v>
      </c>
    </row>
    <row r="16" spans="1:17" x14ac:dyDescent="0.35">
      <c r="A16" s="29" t="s">
        <v>120</v>
      </c>
      <c r="B16" s="104">
        <v>1887857.0439719963</v>
      </c>
      <c r="C16" s="104">
        <v>924822.41206153063</v>
      </c>
      <c r="D16" s="104">
        <f t="shared" si="0"/>
        <v>2812679.4560335269</v>
      </c>
      <c r="E16" s="95"/>
      <c r="F16" s="29" t="s">
        <v>120</v>
      </c>
      <c r="G16" s="104">
        <v>583446.35493511311</v>
      </c>
      <c r="H16" s="104">
        <v>1144547.5920541245</v>
      </c>
      <c r="I16" s="104">
        <v>159863.09698275861</v>
      </c>
      <c r="J16" s="104">
        <v>756202.41206153063</v>
      </c>
      <c r="K16" s="104">
        <v>168620</v>
      </c>
      <c r="L16" s="104">
        <f t="shared" si="1"/>
        <v>2812679.4560335269</v>
      </c>
      <c r="M16" s="95"/>
      <c r="N16" s="29" t="s">
        <v>120</v>
      </c>
      <c r="O16" s="104">
        <f t="shared" si="2"/>
        <v>1887857.0439719963</v>
      </c>
      <c r="P16" s="104">
        <f t="shared" si="5"/>
        <v>924822.41206153063</v>
      </c>
      <c r="Q16" s="104">
        <f t="shared" si="6"/>
        <v>2812679.4560335269</v>
      </c>
    </row>
    <row r="17" spans="1:17" x14ac:dyDescent="0.35">
      <c r="A17" s="29" t="s">
        <v>121</v>
      </c>
      <c r="B17" s="104">
        <v>1434528.0507492139</v>
      </c>
      <c r="C17" s="104">
        <v>484359.46368436457</v>
      </c>
      <c r="D17" s="104">
        <f t="shared" si="0"/>
        <v>1918887.5144335786</v>
      </c>
      <c r="E17" s="95"/>
      <c r="F17" s="29" t="s">
        <v>121</v>
      </c>
      <c r="G17" s="104">
        <v>479858.23609022558</v>
      </c>
      <c r="H17" s="104">
        <v>734705.2177492464</v>
      </c>
      <c r="I17" s="104">
        <v>219964.59690974184</v>
      </c>
      <c r="J17" s="104">
        <v>429239.96368436457</v>
      </c>
      <c r="K17" s="104">
        <v>55119.5</v>
      </c>
      <c r="L17" s="104">
        <f t="shared" si="1"/>
        <v>1918887.5144335786</v>
      </c>
      <c r="M17" s="95"/>
      <c r="N17" s="29" t="s">
        <v>121</v>
      </c>
      <c r="O17" s="104">
        <f t="shared" si="2"/>
        <v>1434528.0507492139</v>
      </c>
      <c r="P17" s="104">
        <f t="shared" si="5"/>
        <v>484359.46368436457</v>
      </c>
      <c r="Q17" s="104">
        <f t="shared" si="6"/>
        <v>1918887.5144335786</v>
      </c>
    </row>
    <row r="18" spans="1:17" x14ac:dyDescent="0.35">
      <c r="A18" s="29" t="s">
        <v>117</v>
      </c>
      <c r="B18" s="104">
        <v>8311865.6096909456</v>
      </c>
      <c r="C18" s="104">
        <v>6619455.032130314</v>
      </c>
      <c r="D18" s="104">
        <f t="shared" si="0"/>
        <v>14931320.64182126</v>
      </c>
      <c r="E18" s="95"/>
      <c r="F18" s="29" t="s">
        <v>117</v>
      </c>
      <c r="G18" s="104">
        <v>2684630.0197470761</v>
      </c>
      <c r="H18" s="104">
        <v>4459897.7383532319</v>
      </c>
      <c r="I18" s="104">
        <v>1167337.8515906369</v>
      </c>
      <c r="J18" s="104">
        <v>5914663.7277907683</v>
      </c>
      <c r="K18" s="104">
        <v>704791.3043395459</v>
      </c>
      <c r="L18" s="104">
        <f t="shared" si="1"/>
        <v>14931320.641821261</v>
      </c>
      <c r="M18" s="95"/>
      <c r="N18" s="29" t="s">
        <v>117</v>
      </c>
      <c r="O18" s="104">
        <f t="shared" si="2"/>
        <v>8311865.6096909456</v>
      </c>
      <c r="P18" s="104">
        <f t="shared" si="5"/>
        <v>6619455.032130314</v>
      </c>
      <c r="Q18" s="104">
        <f t="shared" si="6"/>
        <v>14931320.64182126</v>
      </c>
    </row>
    <row r="19" spans="1:17" x14ac:dyDescent="0.35">
      <c r="A19" s="29" t="s">
        <v>122</v>
      </c>
      <c r="B19" s="104">
        <v>2169608.248218324</v>
      </c>
      <c r="C19" s="104">
        <v>989379.70248597732</v>
      </c>
      <c r="D19" s="104">
        <f t="shared" si="0"/>
        <v>3158987.9507043012</v>
      </c>
      <c r="E19" s="95"/>
      <c r="F19" s="29" t="s">
        <v>122</v>
      </c>
      <c r="G19" s="104">
        <v>397590.05938697315</v>
      </c>
      <c r="H19" s="104">
        <v>1503977.174573292</v>
      </c>
      <c r="I19" s="104">
        <v>268041.01425805868</v>
      </c>
      <c r="J19" s="104">
        <v>781312.70248597732</v>
      </c>
      <c r="K19" s="104">
        <v>208067</v>
      </c>
      <c r="L19" s="104">
        <f t="shared" si="1"/>
        <v>3158987.9507043012</v>
      </c>
      <c r="M19" s="95"/>
      <c r="N19" s="29" t="s">
        <v>122</v>
      </c>
      <c r="O19" s="104">
        <f t="shared" si="2"/>
        <v>2169608.248218324</v>
      </c>
      <c r="P19" s="104">
        <f t="shared" si="5"/>
        <v>989379.70248597732</v>
      </c>
      <c r="Q19" s="104">
        <f t="shared" si="6"/>
        <v>3158987.9507043012</v>
      </c>
    </row>
    <row r="20" spans="1:17" x14ac:dyDescent="0.35">
      <c r="A20" s="29" t="s">
        <v>123</v>
      </c>
      <c r="B20" s="104">
        <v>6971322.5963472696</v>
      </c>
      <c r="C20" s="104">
        <v>4470799.1520412592</v>
      </c>
      <c r="D20" s="104">
        <f t="shared" si="0"/>
        <v>11442121.748388529</v>
      </c>
      <c r="E20" s="95"/>
      <c r="F20" s="29" t="s">
        <v>123</v>
      </c>
      <c r="G20" s="104">
        <v>1620008.2170146166</v>
      </c>
      <c r="H20" s="104">
        <v>4612356.6258351207</v>
      </c>
      <c r="I20" s="104">
        <v>738957.75349753245</v>
      </c>
      <c r="J20" s="104">
        <v>4212026.8740329603</v>
      </c>
      <c r="K20" s="104">
        <v>258772.27800829874</v>
      </c>
      <c r="L20" s="104">
        <f t="shared" si="1"/>
        <v>11442121.748388529</v>
      </c>
      <c r="M20" s="95"/>
      <c r="N20" s="29" t="s">
        <v>123</v>
      </c>
      <c r="O20" s="104">
        <f t="shared" si="2"/>
        <v>6971322.5963472696</v>
      </c>
      <c r="P20" s="104">
        <f t="shared" si="5"/>
        <v>4470799.1520412592</v>
      </c>
      <c r="Q20" s="104">
        <f t="shared" si="6"/>
        <v>11442121.748388529</v>
      </c>
    </row>
    <row r="21" spans="1:17" x14ac:dyDescent="0.35">
      <c r="A21" s="29" t="s">
        <v>124</v>
      </c>
      <c r="B21" s="104">
        <v>2490821.4408549503</v>
      </c>
      <c r="C21" s="104">
        <v>919765.95891522663</v>
      </c>
      <c r="D21" s="104">
        <f t="shared" si="0"/>
        <v>3410587.399770177</v>
      </c>
      <c r="E21" s="95"/>
      <c r="F21" s="29" t="s">
        <v>124</v>
      </c>
      <c r="G21" s="104">
        <v>955773.79633278598</v>
      </c>
      <c r="H21" s="104">
        <v>1245478.6078842334</v>
      </c>
      <c r="I21" s="104">
        <v>289569.03663793107</v>
      </c>
      <c r="J21" s="104">
        <v>808784.45891522663</v>
      </c>
      <c r="K21" s="104">
        <v>110981.5</v>
      </c>
      <c r="L21" s="104">
        <f t="shared" si="1"/>
        <v>3410587.399770177</v>
      </c>
      <c r="M21" s="95"/>
      <c r="N21" s="29" t="s">
        <v>124</v>
      </c>
      <c r="O21" s="104">
        <f t="shared" si="2"/>
        <v>2490821.4408549503</v>
      </c>
      <c r="P21" s="104">
        <f t="shared" si="5"/>
        <v>919765.95891522663</v>
      </c>
      <c r="Q21" s="104">
        <f t="shared" si="6"/>
        <v>3410587.399770177</v>
      </c>
    </row>
    <row r="22" spans="1:17" x14ac:dyDescent="0.35">
      <c r="A22" s="29" t="s">
        <v>111</v>
      </c>
      <c r="B22" s="104">
        <v>343182.23595505627</v>
      </c>
      <c r="C22" s="104">
        <v>175892.73487836949</v>
      </c>
      <c r="D22" s="104">
        <f t="shared" si="0"/>
        <v>519074.97083342576</v>
      </c>
      <c r="E22" s="95"/>
      <c r="F22" s="29" t="s">
        <v>111</v>
      </c>
      <c r="G22" s="104">
        <v>224921.00000000006</v>
      </c>
      <c r="H22" s="104">
        <v>66994.235955056181</v>
      </c>
      <c r="I22" s="104">
        <v>51267</v>
      </c>
      <c r="J22" s="104">
        <v>120901.73487836951</v>
      </c>
      <c r="K22" s="104">
        <v>54991</v>
      </c>
      <c r="L22" s="104">
        <f t="shared" si="1"/>
        <v>519074.97083342576</v>
      </c>
      <c r="M22" s="95"/>
      <c r="N22" s="29" t="s">
        <v>111</v>
      </c>
      <c r="O22" s="104">
        <f t="shared" si="2"/>
        <v>343182.23595505627</v>
      </c>
      <c r="P22" s="104">
        <f t="shared" si="5"/>
        <v>175892.73487836949</v>
      </c>
      <c r="Q22" s="104">
        <f t="shared" si="6"/>
        <v>519074.97083342576</v>
      </c>
    </row>
    <row r="23" spans="1:17" x14ac:dyDescent="0.35">
      <c r="A23" s="41" t="s">
        <v>550</v>
      </c>
      <c r="B23" s="47">
        <f>SUM(B7:B22)</f>
        <v>72258161.000000015</v>
      </c>
      <c r="C23" s="47">
        <f>SUM(C7:C22)</f>
        <v>42803428</v>
      </c>
      <c r="D23" s="47">
        <f>SUM(D7:D22)</f>
        <v>115061589.00000001</v>
      </c>
      <c r="E23" s="95"/>
      <c r="F23" s="41" t="s">
        <v>550</v>
      </c>
      <c r="G23" s="47">
        <f t="shared" ref="G23:L23" si="7">SUM(G7:G22)</f>
        <v>18312604.000000007</v>
      </c>
      <c r="H23" s="47">
        <f t="shared" si="7"/>
        <v>43667606.000000015</v>
      </c>
      <c r="I23" s="47">
        <f t="shared" si="7"/>
        <v>10277950.999999998</v>
      </c>
      <c r="J23" s="47">
        <f t="shared" si="7"/>
        <v>38435834.000000007</v>
      </c>
      <c r="K23" s="47">
        <f t="shared" si="7"/>
        <v>4367594</v>
      </c>
      <c r="L23" s="47">
        <f t="shared" si="7"/>
        <v>115061589.00000003</v>
      </c>
      <c r="M23" s="95"/>
      <c r="N23" s="41" t="s">
        <v>550</v>
      </c>
      <c r="O23" s="47">
        <f>SUM(O7:O22)</f>
        <v>72258161.000000015</v>
      </c>
      <c r="P23" s="47">
        <f>SUM(P7:P22)</f>
        <v>42803428</v>
      </c>
      <c r="Q23" s="151">
        <f>SUM(O23:P23)</f>
        <v>115061589.00000001</v>
      </c>
    </row>
    <row r="24" spans="1:17" x14ac:dyDescent="0.35">
      <c r="A24" s="29" t="s">
        <v>154</v>
      </c>
      <c r="B24" s="104">
        <v>6011</v>
      </c>
      <c r="C24" s="104">
        <v>5494</v>
      </c>
      <c r="D24" s="104">
        <f>SUM(B24:C24)</f>
        <v>11505</v>
      </c>
      <c r="E24" s="95"/>
      <c r="F24" s="29" t="s">
        <v>154</v>
      </c>
      <c r="G24" s="117">
        <v>238</v>
      </c>
      <c r="H24" s="104">
        <v>0</v>
      </c>
      <c r="I24" s="104">
        <v>5773</v>
      </c>
      <c r="J24" s="115">
        <v>5430</v>
      </c>
      <c r="K24" s="104">
        <v>64</v>
      </c>
      <c r="L24" s="104">
        <f>SUM(G24:K24)</f>
        <v>11505</v>
      </c>
      <c r="M24" s="95"/>
      <c r="N24" s="29" t="s">
        <v>154</v>
      </c>
      <c r="O24" s="104">
        <f t="shared" si="2"/>
        <v>6011</v>
      </c>
      <c r="P24" s="104">
        <f>J24+K24</f>
        <v>5494</v>
      </c>
      <c r="Q24" s="104">
        <f>SUM(O24:P24)</f>
        <v>11505</v>
      </c>
    </row>
    <row r="25" spans="1:17" x14ac:dyDescent="0.35">
      <c r="A25" s="41" t="s">
        <v>155</v>
      </c>
      <c r="B25" s="47">
        <f>SUM(B23:B24)</f>
        <v>72264172.000000015</v>
      </c>
      <c r="C25" s="47">
        <f t="shared" ref="C25:D25" si="8">SUM(C23:C24)</f>
        <v>42808922</v>
      </c>
      <c r="D25" s="47">
        <f t="shared" si="8"/>
        <v>115073094.00000001</v>
      </c>
      <c r="E25" s="95"/>
      <c r="F25" s="41" t="s">
        <v>155</v>
      </c>
      <c r="G25" s="47">
        <f>SUM(G23:G24)</f>
        <v>18312842.000000007</v>
      </c>
      <c r="H25" s="47">
        <f t="shared" ref="H25:L25" si="9">SUM(H23:H24)</f>
        <v>43667606.000000015</v>
      </c>
      <c r="I25" s="47">
        <f t="shared" si="9"/>
        <v>10283723.999999998</v>
      </c>
      <c r="J25" s="47">
        <f t="shared" si="9"/>
        <v>38441264.000000007</v>
      </c>
      <c r="K25" s="47">
        <f t="shared" si="9"/>
        <v>4367658</v>
      </c>
      <c r="L25" s="47">
        <f t="shared" si="9"/>
        <v>115073094.00000003</v>
      </c>
      <c r="M25" s="95"/>
      <c r="N25" s="41" t="s">
        <v>155</v>
      </c>
      <c r="O25" s="47">
        <f>SUM(O23:O24)</f>
        <v>72264172.000000015</v>
      </c>
      <c r="P25" s="47">
        <f>SUM(P23:P24)</f>
        <v>42808922</v>
      </c>
      <c r="Q25" s="47">
        <f>SUM(Q23:Q24)</f>
        <v>115073094.00000001</v>
      </c>
    </row>
    <row r="27" spans="1:17" x14ac:dyDescent="0.35">
      <c r="A27" s="175" t="s">
        <v>551</v>
      </c>
      <c r="B27" s="176"/>
      <c r="C27" s="176"/>
      <c r="D27" s="177"/>
      <c r="F27" s="175" t="s">
        <v>551</v>
      </c>
      <c r="G27" s="176"/>
      <c r="H27" s="176"/>
      <c r="I27" s="176"/>
      <c r="J27" s="176"/>
      <c r="K27" s="176"/>
      <c r="L27" s="177"/>
      <c r="N27" s="175" t="s">
        <v>551</v>
      </c>
      <c r="O27" s="176"/>
      <c r="P27" s="176"/>
      <c r="Q27" s="177"/>
    </row>
    <row r="28" spans="1:17" x14ac:dyDescent="0.35">
      <c r="A28" s="112"/>
      <c r="B28" s="113"/>
      <c r="C28" s="113"/>
      <c r="D28" s="114"/>
      <c r="F28" s="112"/>
      <c r="G28" s="113"/>
      <c r="H28" s="113"/>
      <c r="I28" s="113"/>
      <c r="J28" s="113"/>
      <c r="K28" s="113"/>
      <c r="L28" s="114"/>
      <c r="N28" s="112"/>
      <c r="O28" s="113"/>
      <c r="P28" s="113"/>
      <c r="Q28" s="114"/>
    </row>
    <row r="29" spans="1:17" s="95" customFormat="1" x14ac:dyDescent="0.35">
      <c r="A29" s="19"/>
      <c r="B29" s="178" t="s">
        <v>144</v>
      </c>
      <c r="C29" s="179"/>
      <c r="D29" s="180"/>
      <c r="F29" s="19"/>
      <c r="G29" s="178" t="s">
        <v>144</v>
      </c>
      <c r="H29" s="179"/>
      <c r="I29" s="179"/>
      <c r="J29" s="179"/>
      <c r="K29" s="179"/>
      <c r="L29" s="180"/>
      <c r="N29" s="19"/>
      <c r="O29" s="178" t="s">
        <v>144</v>
      </c>
      <c r="P29" s="179"/>
      <c r="Q29" s="180"/>
    </row>
    <row r="30" spans="1:17" s="95" customFormat="1" ht="31" x14ac:dyDescent="0.35">
      <c r="A30" s="41" t="s">
        <v>549</v>
      </c>
      <c r="B30" s="42" t="s">
        <v>148</v>
      </c>
      <c r="C30" s="43" t="s">
        <v>149</v>
      </c>
      <c r="D30" s="42" t="s">
        <v>110</v>
      </c>
      <c r="F30" s="41" t="s">
        <v>549</v>
      </c>
      <c r="G30" s="36" t="s">
        <v>108</v>
      </c>
      <c r="H30" s="36" t="s">
        <v>109</v>
      </c>
      <c r="I30" s="36" t="s">
        <v>49</v>
      </c>
      <c r="J30" s="36" t="s">
        <v>50</v>
      </c>
      <c r="K30" s="36" t="s">
        <v>51</v>
      </c>
      <c r="L30" s="42" t="s">
        <v>110</v>
      </c>
      <c r="N30" s="41" t="s">
        <v>549</v>
      </c>
      <c r="O30" s="42" t="s">
        <v>148</v>
      </c>
      <c r="P30" s="43" t="s">
        <v>149</v>
      </c>
      <c r="Q30" s="42" t="s">
        <v>110</v>
      </c>
    </row>
    <row r="31" spans="1:17" s="95" customFormat="1" x14ac:dyDescent="0.35">
      <c r="A31" s="29" t="s">
        <v>119</v>
      </c>
      <c r="B31" s="104">
        <v>2511557.0457211668</v>
      </c>
      <c r="C31" s="104">
        <v>1940006.2893913544</v>
      </c>
      <c r="D31" s="104">
        <f>SUM(B31:C31)</f>
        <v>4451563.3351125214</v>
      </c>
      <c r="F31" s="29" t="s">
        <v>119</v>
      </c>
      <c r="G31" s="104">
        <v>584707.68824583711</v>
      </c>
      <c r="H31" s="104">
        <v>1452501.6997372347</v>
      </c>
      <c r="I31" s="104">
        <v>474347.65773809527</v>
      </c>
      <c r="J31" s="104">
        <v>1817822.2893913544</v>
      </c>
      <c r="K31" s="104">
        <v>122184</v>
      </c>
      <c r="L31" s="104">
        <f>SUM(G31:K31)</f>
        <v>4451563.3351125214</v>
      </c>
      <c r="N31" s="29" t="s">
        <v>119</v>
      </c>
      <c r="O31" s="104">
        <f>G31+H31+I31</f>
        <v>2511557.0457211672</v>
      </c>
      <c r="P31" s="104">
        <f>J31+K31</f>
        <v>1940006.2893913544</v>
      </c>
      <c r="Q31" s="104">
        <f>SUM(O31:P31)</f>
        <v>4451563.3351125214</v>
      </c>
    </row>
    <row r="32" spans="1:17" s="95" customFormat="1" x14ac:dyDescent="0.35">
      <c r="A32" s="29" t="s">
        <v>126</v>
      </c>
      <c r="B32" s="104">
        <v>2726553.5758727486</v>
      </c>
      <c r="C32" s="104">
        <v>985853.976616723</v>
      </c>
      <c r="D32" s="104">
        <f t="shared" ref="D32:D42" si="10">SUM(B32:C32)</f>
        <v>3712407.5524894716</v>
      </c>
      <c r="F32" s="29" t="s">
        <v>126</v>
      </c>
      <c r="G32" s="104">
        <v>1095566.70221698</v>
      </c>
      <c r="H32" s="104">
        <v>1111797.8996297945</v>
      </c>
      <c r="I32" s="104">
        <v>519188.97402597393</v>
      </c>
      <c r="J32" s="104">
        <v>873735.5462208098</v>
      </c>
      <c r="K32" s="104">
        <v>112118.43039591316</v>
      </c>
      <c r="L32" s="104">
        <f t="shared" ref="L32:L42" si="11">SUM(G32:K32)</f>
        <v>3712407.5524894716</v>
      </c>
      <c r="N32" s="29" t="s">
        <v>126</v>
      </c>
      <c r="O32" s="104">
        <f t="shared" ref="O32:O42" si="12">G32+H32+I32</f>
        <v>2726553.5758727486</v>
      </c>
      <c r="P32" s="104">
        <f t="shared" ref="P32:P42" si="13">J32+K32</f>
        <v>985853.976616723</v>
      </c>
      <c r="Q32" s="104">
        <f t="shared" ref="Q32:Q42" si="14">SUM(O32:P32)</f>
        <v>3712407.5524894716</v>
      </c>
    </row>
    <row r="33" spans="1:17" s="95" customFormat="1" x14ac:dyDescent="0.35">
      <c r="A33" s="29" t="s">
        <v>116</v>
      </c>
      <c r="B33" s="104">
        <v>1645242.2267175931</v>
      </c>
      <c r="C33" s="104">
        <v>963584.26688117813</v>
      </c>
      <c r="D33" s="104">
        <f t="shared" si="10"/>
        <v>2608826.4935987713</v>
      </c>
      <c r="F33" s="29" t="s">
        <v>116</v>
      </c>
      <c r="G33" s="104">
        <v>604398.07256333437</v>
      </c>
      <c r="H33" s="104">
        <v>773035.08274051384</v>
      </c>
      <c r="I33" s="104">
        <v>267809.07141374494</v>
      </c>
      <c r="J33" s="104">
        <v>774494.45470046287</v>
      </c>
      <c r="K33" s="104">
        <v>189089.81218071523</v>
      </c>
      <c r="L33" s="104">
        <f t="shared" si="11"/>
        <v>2608826.4935987713</v>
      </c>
      <c r="N33" s="29" t="s">
        <v>116</v>
      </c>
      <c r="O33" s="104">
        <f t="shared" si="12"/>
        <v>1645242.2267175931</v>
      </c>
      <c r="P33" s="104">
        <f t="shared" si="13"/>
        <v>963584.26688117813</v>
      </c>
      <c r="Q33" s="104">
        <f t="shared" si="14"/>
        <v>2608826.4935987713</v>
      </c>
    </row>
    <row r="34" spans="1:17" s="95" customFormat="1" x14ac:dyDescent="0.35">
      <c r="A34" s="29" t="s">
        <v>114</v>
      </c>
      <c r="B34" s="104">
        <v>2032208.4533467563</v>
      </c>
      <c r="C34" s="104">
        <v>2503035.121329193</v>
      </c>
      <c r="D34" s="104">
        <f t="shared" si="10"/>
        <v>4535243.5746759493</v>
      </c>
      <c r="F34" s="29" t="s">
        <v>114</v>
      </c>
      <c r="G34" s="104">
        <v>856409.65301170608</v>
      </c>
      <c r="H34" s="104">
        <v>817536.83974391711</v>
      </c>
      <c r="I34" s="104">
        <v>358261.96059113304</v>
      </c>
      <c r="J34" s="104">
        <v>2408998.1710724537</v>
      </c>
      <c r="K34" s="104">
        <v>94036.950256739408</v>
      </c>
      <c r="L34" s="104">
        <f t="shared" si="11"/>
        <v>4535243.5746759493</v>
      </c>
      <c r="N34" s="29" t="s">
        <v>114</v>
      </c>
      <c r="O34" s="104">
        <f t="shared" si="12"/>
        <v>2032208.4533467561</v>
      </c>
      <c r="P34" s="104">
        <f t="shared" si="13"/>
        <v>2503035.121329193</v>
      </c>
      <c r="Q34" s="104">
        <f t="shared" si="14"/>
        <v>4535243.5746759493</v>
      </c>
    </row>
    <row r="35" spans="1:17" s="95" customFormat="1" x14ac:dyDescent="0.35">
      <c r="A35" s="29" t="s">
        <v>125</v>
      </c>
      <c r="B35" s="104">
        <v>14183938.524951778</v>
      </c>
      <c r="C35" s="104">
        <v>11420756.793752477</v>
      </c>
      <c r="D35" s="104">
        <f t="shared" si="10"/>
        <v>25604695.318704255</v>
      </c>
      <c r="F35" s="29" t="s">
        <v>125</v>
      </c>
      <c r="G35" s="104">
        <v>3010231.8169824053</v>
      </c>
      <c r="H35" s="104">
        <v>8012392.6118281791</v>
      </c>
      <c r="I35" s="104">
        <v>3161314.0961411945</v>
      </c>
      <c r="J35" s="104">
        <v>9905978.7141602729</v>
      </c>
      <c r="K35" s="104">
        <v>1514778.079592204</v>
      </c>
      <c r="L35" s="104">
        <f>SUM(G35:K35)</f>
        <v>25604695.318704259</v>
      </c>
      <c r="N35" s="29" t="s">
        <v>125</v>
      </c>
      <c r="O35" s="104">
        <f t="shared" si="12"/>
        <v>14183938.52495178</v>
      </c>
      <c r="P35" s="104">
        <f t="shared" si="13"/>
        <v>11420756.793752477</v>
      </c>
      <c r="Q35" s="104">
        <f t="shared" si="14"/>
        <v>25604695.318704255</v>
      </c>
    </row>
    <row r="36" spans="1:17" s="95" customFormat="1" x14ac:dyDescent="0.35">
      <c r="A36" s="29" t="s">
        <v>118</v>
      </c>
      <c r="B36" s="104">
        <v>4271725.7164223008</v>
      </c>
      <c r="C36" s="104">
        <v>3437039.7023315462</v>
      </c>
      <c r="D36" s="104">
        <f t="shared" si="10"/>
        <v>7708765.4187538475</v>
      </c>
      <c r="F36" s="29" t="s">
        <v>118</v>
      </c>
      <c r="G36" s="104">
        <v>971014.72964367527</v>
      </c>
      <c r="H36" s="104">
        <v>2638927.2535688328</v>
      </c>
      <c r="I36" s="104">
        <v>661783.73320979322</v>
      </c>
      <c r="J36" s="104">
        <v>3228227.186580169</v>
      </c>
      <c r="K36" s="104">
        <v>208812.51575137736</v>
      </c>
      <c r="L36" s="104">
        <f t="shared" si="11"/>
        <v>7708765.4187538484</v>
      </c>
      <c r="N36" s="29" t="s">
        <v>118</v>
      </c>
      <c r="O36" s="104">
        <f t="shared" si="12"/>
        <v>4271725.7164223017</v>
      </c>
      <c r="P36" s="104">
        <f t="shared" si="13"/>
        <v>3437039.7023315462</v>
      </c>
      <c r="Q36" s="104">
        <f t="shared" si="14"/>
        <v>7708765.4187538475</v>
      </c>
    </row>
    <row r="37" spans="1:17" s="95" customFormat="1" x14ac:dyDescent="0.35">
      <c r="A37" s="29" t="s">
        <v>129</v>
      </c>
      <c r="B37" s="104">
        <v>2369178.5018367381</v>
      </c>
      <c r="C37" s="104">
        <v>2669159.4359154184</v>
      </c>
      <c r="D37" s="104">
        <f t="shared" si="10"/>
        <v>5038337.9377521565</v>
      </c>
      <c r="F37" s="29" t="s">
        <v>129</v>
      </c>
      <c r="G37" s="104">
        <v>887642.4744630279</v>
      </c>
      <c r="H37" s="104">
        <v>1037362.4850202304</v>
      </c>
      <c r="I37" s="104">
        <v>444173.54235347995</v>
      </c>
      <c r="J37" s="104">
        <v>2370832.017958153</v>
      </c>
      <c r="K37" s="104">
        <v>298327.4179572654</v>
      </c>
      <c r="L37" s="104">
        <f t="shared" si="11"/>
        <v>5038337.9377521574</v>
      </c>
      <c r="N37" s="29" t="s">
        <v>129</v>
      </c>
      <c r="O37" s="104">
        <f t="shared" si="12"/>
        <v>2369178.5018367385</v>
      </c>
      <c r="P37" s="104">
        <f t="shared" si="13"/>
        <v>2669159.4359154184</v>
      </c>
      <c r="Q37" s="104">
        <f t="shared" si="14"/>
        <v>5038337.9377521574</v>
      </c>
    </row>
    <row r="38" spans="1:17" s="95" customFormat="1" x14ac:dyDescent="0.35">
      <c r="A38" s="29" t="s">
        <v>115</v>
      </c>
      <c r="B38" s="104">
        <v>4052267.0917812078</v>
      </c>
      <c r="C38" s="104">
        <v>1958399.2944025679</v>
      </c>
      <c r="D38" s="104">
        <f t="shared" si="10"/>
        <v>6010666.386183776</v>
      </c>
      <c r="F38" s="29" t="s">
        <v>115</v>
      </c>
      <c r="G38" s="104">
        <v>1303783.304074391</v>
      </c>
      <c r="H38" s="104">
        <v>2026356.2657641959</v>
      </c>
      <c r="I38" s="104">
        <v>722127.52194262075</v>
      </c>
      <c r="J38" s="104">
        <v>1764366.646836645</v>
      </c>
      <c r="K38" s="104">
        <v>194032.6475659229</v>
      </c>
      <c r="L38" s="104">
        <f t="shared" si="11"/>
        <v>6010666.386183775</v>
      </c>
      <c r="N38" s="29" t="s">
        <v>115</v>
      </c>
      <c r="O38" s="104">
        <f t="shared" si="12"/>
        <v>4052267.0917812078</v>
      </c>
      <c r="P38" s="104">
        <f t="shared" si="13"/>
        <v>1958399.2944025679</v>
      </c>
      <c r="Q38" s="104">
        <f t="shared" si="14"/>
        <v>6010666.386183776</v>
      </c>
    </row>
    <row r="39" spans="1:17" s="95" customFormat="1" x14ac:dyDescent="0.35">
      <c r="A39" s="29" t="s">
        <v>130</v>
      </c>
      <c r="B39" s="104">
        <v>2681655.8999820249</v>
      </c>
      <c r="C39" s="104">
        <v>1513893.7202991513</v>
      </c>
      <c r="D39" s="104">
        <f t="shared" si="10"/>
        <v>4195549.6202811766</v>
      </c>
      <c r="F39" s="29" t="s">
        <v>130</v>
      </c>
      <c r="G39" s="104">
        <v>1006034.4164757467</v>
      </c>
      <c r="H39" s="104">
        <v>1364398.4597965817</v>
      </c>
      <c r="I39" s="104">
        <v>311223.02370969631</v>
      </c>
      <c r="J39" s="104">
        <v>1338191.9358163928</v>
      </c>
      <c r="K39" s="104">
        <v>175701.78448275861</v>
      </c>
      <c r="L39" s="104">
        <f t="shared" si="11"/>
        <v>4195549.6202811757</v>
      </c>
      <c r="N39" s="29" t="s">
        <v>130</v>
      </c>
      <c r="O39" s="104">
        <f t="shared" si="12"/>
        <v>2681655.8999820244</v>
      </c>
      <c r="P39" s="104">
        <f t="shared" si="13"/>
        <v>1513893.7202991513</v>
      </c>
      <c r="Q39" s="104">
        <f t="shared" si="14"/>
        <v>4195549.6202811757</v>
      </c>
    </row>
    <row r="40" spans="1:17" s="95" customFormat="1" x14ac:dyDescent="0.35">
      <c r="A40" s="29" t="s">
        <v>117</v>
      </c>
      <c r="B40" s="104">
        <v>5658505.6497971546</v>
      </c>
      <c r="C40" s="104">
        <v>5167410.9017178919</v>
      </c>
      <c r="D40" s="104">
        <f t="shared" si="10"/>
        <v>10825916.551515047</v>
      </c>
      <c r="F40" s="29" t="s">
        <v>117</v>
      </c>
      <c r="G40" s="104">
        <v>2214088.7196627045</v>
      </c>
      <c r="H40" s="104">
        <v>2376381.9464495168</v>
      </c>
      <c r="I40" s="104">
        <v>1068034.9836849328</v>
      </c>
      <c r="J40" s="104">
        <v>4589142.8588377163</v>
      </c>
      <c r="K40" s="104">
        <v>578268.04288017529</v>
      </c>
      <c r="L40" s="104">
        <f t="shared" si="11"/>
        <v>10825916.551515047</v>
      </c>
      <c r="N40" s="29" t="s">
        <v>117</v>
      </c>
      <c r="O40" s="104">
        <f t="shared" si="12"/>
        <v>5658505.6497971546</v>
      </c>
      <c r="P40" s="104">
        <f t="shared" si="13"/>
        <v>5167410.9017178919</v>
      </c>
      <c r="Q40" s="104">
        <f t="shared" si="14"/>
        <v>10825916.551515047</v>
      </c>
    </row>
    <row r="41" spans="1:17" s="95" customFormat="1" x14ac:dyDescent="0.35">
      <c r="A41" s="29" t="s">
        <v>131</v>
      </c>
      <c r="B41" s="104">
        <v>8083189.0985868275</v>
      </c>
      <c r="C41" s="104">
        <v>5950024.490407438</v>
      </c>
      <c r="D41" s="104">
        <f t="shared" si="10"/>
        <v>14033213.588994265</v>
      </c>
      <c r="F41" s="29" t="s">
        <v>131</v>
      </c>
      <c r="G41" s="104">
        <v>2692846.3771026134</v>
      </c>
      <c r="H41" s="104">
        <v>4160297.9351685834</v>
      </c>
      <c r="I41" s="104">
        <v>1230044.7863156302</v>
      </c>
      <c r="J41" s="104">
        <v>5609837.5920474716</v>
      </c>
      <c r="K41" s="104">
        <v>340186.89835996629</v>
      </c>
      <c r="L41" s="104">
        <f t="shared" si="11"/>
        <v>14033213.588994265</v>
      </c>
      <c r="N41" s="29" t="s">
        <v>131</v>
      </c>
      <c r="O41" s="104">
        <f t="shared" si="12"/>
        <v>8083189.0985868266</v>
      </c>
      <c r="P41" s="104">
        <f t="shared" si="13"/>
        <v>5950024.490407438</v>
      </c>
      <c r="Q41" s="104">
        <f t="shared" si="14"/>
        <v>14033213.588994265</v>
      </c>
    </row>
    <row r="42" spans="1:17" s="95" customFormat="1" x14ac:dyDescent="0.35">
      <c r="A42" s="29" t="s">
        <v>111</v>
      </c>
      <c r="B42" s="104">
        <v>264428.6240928882</v>
      </c>
      <c r="C42" s="104">
        <v>235882.59784588727</v>
      </c>
      <c r="D42" s="104">
        <f t="shared" si="10"/>
        <v>500311.2219387755</v>
      </c>
      <c r="F42" s="29" t="s">
        <v>111</v>
      </c>
      <c r="G42" s="116">
        <v>137274.74020319301</v>
      </c>
      <c r="H42" s="115">
        <v>67157.037735849051</v>
      </c>
      <c r="I42" s="104">
        <v>59996.846153846156</v>
      </c>
      <c r="J42" s="104">
        <v>146535.2219387755</v>
      </c>
      <c r="K42" s="104">
        <v>89347.375907111767</v>
      </c>
      <c r="L42" s="104">
        <f t="shared" si="11"/>
        <v>500311.2219387755</v>
      </c>
      <c r="N42" s="29" t="s">
        <v>111</v>
      </c>
      <c r="O42" s="104">
        <f t="shared" si="12"/>
        <v>264428.6240928882</v>
      </c>
      <c r="P42" s="104">
        <f t="shared" si="13"/>
        <v>235882.59784588727</v>
      </c>
      <c r="Q42" s="104">
        <f t="shared" si="14"/>
        <v>500311.2219387755</v>
      </c>
    </row>
    <row r="43" spans="1:17" s="95" customFormat="1" x14ac:dyDescent="0.35">
      <c r="A43" s="41" t="s">
        <v>550</v>
      </c>
      <c r="B43" s="47">
        <f>SUM(B31:B42)</f>
        <v>50480450.409109198</v>
      </c>
      <c r="C43" s="47">
        <f>SUM(C31:C42)</f>
        <v>38745046.590890832</v>
      </c>
      <c r="D43" s="47">
        <f>SUM(D31:D42)</f>
        <v>89225497.000000015</v>
      </c>
      <c r="F43" s="41" t="s">
        <v>550</v>
      </c>
      <c r="G43" s="47">
        <f>SUM(G31:G42)</f>
        <v>15363998.694645615</v>
      </c>
      <c r="H43" s="47">
        <f t="shared" ref="H43:I43" si="15">SUM(H31:H42)</f>
        <v>25838145.51718343</v>
      </c>
      <c r="I43" s="47">
        <f t="shared" si="15"/>
        <v>9278306.1972801425</v>
      </c>
      <c r="J43" s="47">
        <f>SUM(J31:J42)</f>
        <v>34828162.635560676</v>
      </c>
      <c r="K43" s="47">
        <f>SUM(K31:K42)</f>
        <v>3916883.9553301493</v>
      </c>
      <c r="L43" s="47">
        <f>SUM(L31:L42)</f>
        <v>89225497.000000015</v>
      </c>
      <c r="N43" s="41" t="s">
        <v>550</v>
      </c>
      <c r="O43" s="47">
        <f>SUM(O31:O42)</f>
        <v>50480450.409109198</v>
      </c>
      <c r="P43" s="47">
        <f>SUM(P31:P42)</f>
        <v>38745046.590890832</v>
      </c>
      <c r="Q43" s="47">
        <f>SUM(Q31:Q42)</f>
        <v>89225497.000000015</v>
      </c>
    </row>
    <row r="44" spans="1:17" s="95" customFormat="1" x14ac:dyDescent="0.35">
      <c r="A44" s="29" t="s">
        <v>154</v>
      </c>
      <c r="B44" s="104">
        <v>0</v>
      </c>
      <c r="C44" s="104">
        <v>6305</v>
      </c>
      <c r="D44" s="104">
        <f>SUM(B44:C44)</f>
        <v>6305</v>
      </c>
      <c r="F44" s="29" t="s">
        <v>154</v>
      </c>
      <c r="G44" s="117"/>
      <c r="H44" s="104"/>
      <c r="I44" s="104"/>
      <c r="J44" s="115">
        <v>6058</v>
      </c>
      <c r="K44" s="104">
        <v>247</v>
      </c>
      <c r="L44" s="104">
        <f>SUM(G44:K44)</f>
        <v>6305</v>
      </c>
      <c r="N44" s="29" t="s">
        <v>154</v>
      </c>
      <c r="O44" s="104"/>
      <c r="P44" s="104">
        <f>J44+K44</f>
        <v>6305</v>
      </c>
      <c r="Q44" s="104">
        <f>SUM(O44:P44)</f>
        <v>6305</v>
      </c>
    </row>
    <row r="45" spans="1:17" s="95" customFormat="1" x14ac:dyDescent="0.35">
      <c r="A45" s="41" t="s">
        <v>155</v>
      </c>
      <c r="B45" s="47">
        <f>SUM(B43:B44)</f>
        <v>50480450.409109198</v>
      </c>
      <c r="C45" s="47">
        <f t="shared" ref="C45:D45" si="16">SUM(C43:C44)</f>
        <v>38751351.590890832</v>
      </c>
      <c r="D45" s="47">
        <f t="shared" si="16"/>
        <v>89231802.000000015</v>
      </c>
      <c r="F45" s="41" t="s">
        <v>155</v>
      </c>
      <c r="G45" s="47">
        <f>SUM(G43:G44)</f>
        <v>15363998.694645615</v>
      </c>
      <c r="H45" s="47">
        <f t="shared" ref="H45:L45" si="17">SUM(H43:H44)</f>
        <v>25838145.51718343</v>
      </c>
      <c r="I45" s="47">
        <f t="shared" si="17"/>
        <v>9278306.1972801425</v>
      </c>
      <c r="J45" s="47">
        <f t="shared" si="17"/>
        <v>34834220.635560676</v>
      </c>
      <c r="K45" s="47">
        <f t="shared" si="17"/>
        <v>3917130.9553301493</v>
      </c>
      <c r="L45" s="47">
        <f t="shared" si="17"/>
        <v>89231802.000000015</v>
      </c>
      <c r="N45" s="41" t="s">
        <v>155</v>
      </c>
      <c r="O45" s="47">
        <f>SUM(O43:O44)</f>
        <v>50480450.409109198</v>
      </c>
      <c r="P45" s="47">
        <f t="shared" ref="P45" si="18">SUM(P43:P44)</f>
        <v>38751351.590890832</v>
      </c>
      <c r="Q45" s="47">
        <f>SUM(Q43:Q44)</f>
        <v>89231802.000000015</v>
      </c>
    </row>
    <row r="46" spans="1:17" s="95" customFormat="1" x14ac:dyDescent="0.35">
      <c r="A46" s="94"/>
      <c r="B46" s="94"/>
      <c r="C46" s="94"/>
      <c r="D46" s="94"/>
      <c r="G46" s="111"/>
      <c r="H46" s="111"/>
      <c r="I46" s="111"/>
      <c r="J46" s="111"/>
      <c r="K46" s="111"/>
      <c r="L46" s="111">
        <f>SUM(L31:L42)+L44-Q45</f>
        <v>0</v>
      </c>
    </row>
    <row r="47" spans="1:17" s="95" customFormat="1" x14ac:dyDescent="0.35">
      <c r="A47" s="19"/>
      <c r="B47" s="178" t="s">
        <v>143</v>
      </c>
      <c r="C47" s="179"/>
      <c r="D47" s="180"/>
      <c r="F47" s="111"/>
      <c r="G47" s="111"/>
      <c r="H47" s="111"/>
      <c r="I47" s="111"/>
      <c r="J47" s="111"/>
      <c r="K47" s="111"/>
      <c r="L47" s="111"/>
    </row>
    <row r="48" spans="1:17" s="95" customFormat="1" ht="31" x14ac:dyDescent="0.35">
      <c r="A48" s="41" t="s">
        <v>549</v>
      </c>
      <c r="B48" s="42" t="s">
        <v>148</v>
      </c>
      <c r="C48" s="43" t="s">
        <v>149</v>
      </c>
      <c r="D48" s="42" t="s">
        <v>110</v>
      </c>
      <c r="G48" s="107"/>
      <c r="H48" s="118"/>
      <c r="I48" s="107"/>
      <c r="J48" s="154"/>
      <c r="K48" s="119"/>
    </row>
    <row r="49" spans="1:11" s="95" customFormat="1" x14ac:dyDescent="0.35">
      <c r="A49" s="29" t="s">
        <v>119</v>
      </c>
      <c r="B49" s="104">
        <v>3008903.8488106574</v>
      </c>
      <c r="C49" s="104">
        <v>1218433.5465346021</v>
      </c>
      <c r="D49" s="104">
        <v>4227337.3953452595</v>
      </c>
      <c r="E49" s="111"/>
      <c r="F49" s="19"/>
      <c r="G49" s="111"/>
      <c r="H49" s="111"/>
      <c r="I49" s="111"/>
      <c r="J49" s="111"/>
      <c r="K49" s="111"/>
    </row>
    <row r="50" spans="1:11" s="95" customFormat="1" x14ac:dyDescent="0.35">
      <c r="A50" s="29" t="s">
        <v>126</v>
      </c>
      <c r="B50" s="104">
        <v>3165958.2007151633</v>
      </c>
      <c r="C50" s="104">
        <v>995144.06147356739</v>
      </c>
      <c r="D50" s="104">
        <v>4161102.2621887308</v>
      </c>
      <c r="E50" s="111"/>
      <c r="F50" s="19"/>
      <c r="G50" s="111"/>
      <c r="H50" s="111"/>
      <c r="I50" s="111"/>
      <c r="J50" s="111"/>
      <c r="K50" s="111"/>
    </row>
    <row r="51" spans="1:11" s="95" customFormat="1" x14ac:dyDescent="0.35">
      <c r="A51" s="29" t="s">
        <v>116</v>
      </c>
      <c r="B51" s="104">
        <v>2156650.5416976209</v>
      </c>
      <c r="C51" s="104">
        <v>849828.56412106834</v>
      </c>
      <c r="D51" s="104">
        <v>3006479.1058186893</v>
      </c>
      <c r="E51" s="111"/>
      <c r="F51" s="19"/>
      <c r="G51" s="111"/>
      <c r="H51" s="111"/>
      <c r="I51" s="111"/>
      <c r="J51" s="111"/>
      <c r="K51" s="111"/>
    </row>
    <row r="52" spans="1:11" s="95" customFormat="1" x14ac:dyDescent="0.35">
      <c r="A52" s="29" t="s">
        <v>114</v>
      </c>
      <c r="B52" s="104">
        <v>2763962.0079621165</v>
      </c>
      <c r="C52" s="104">
        <v>2490716.1127179274</v>
      </c>
      <c r="D52" s="104">
        <v>5254678.1206800435</v>
      </c>
      <c r="E52" s="111"/>
      <c r="F52" s="19"/>
      <c r="G52" s="111"/>
      <c r="H52" s="111"/>
      <c r="I52" s="111"/>
      <c r="J52" s="111"/>
      <c r="K52" s="111"/>
    </row>
    <row r="53" spans="1:11" s="95" customFormat="1" x14ac:dyDescent="0.35">
      <c r="A53" s="29" t="s">
        <v>125</v>
      </c>
      <c r="B53" s="104">
        <v>11459640.352028573</v>
      </c>
      <c r="C53" s="104">
        <v>8109954.4610110139</v>
      </c>
      <c r="D53" s="104">
        <v>19569594.813039586</v>
      </c>
      <c r="E53" s="111"/>
      <c r="F53" s="19"/>
      <c r="G53" s="111"/>
      <c r="H53" s="111"/>
      <c r="I53" s="111"/>
      <c r="J53" s="111"/>
      <c r="K53" s="111"/>
    </row>
    <row r="54" spans="1:11" s="95" customFormat="1" x14ac:dyDescent="0.35">
      <c r="A54" s="29" t="s">
        <v>118</v>
      </c>
      <c r="B54" s="104">
        <v>5410201.2952414239</v>
      </c>
      <c r="C54" s="104">
        <v>2783426.6612098808</v>
      </c>
      <c r="D54" s="104">
        <v>8193627.9564513043</v>
      </c>
      <c r="E54" s="111"/>
      <c r="F54" s="19"/>
      <c r="G54" s="111"/>
      <c r="H54" s="111"/>
      <c r="I54" s="111"/>
      <c r="J54" s="111"/>
      <c r="K54" s="111"/>
    </row>
    <row r="55" spans="1:11" s="95" customFormat="1" x14ac:dyDescent="0.35">
      <c r="A55" s="29" t="s">
        <v>129</v>
      </c>
      <c r="B55" s="104">
        <v>2538179.6643844522</v>
      </c>
      <c r="C55" s="104">
        <v>2248506.7249019877</v>
      </c>
      <c r="D55" s="104">
        <v>4786686.3892864399</v>
      </c>
      <c r="E55" s="111"/>
      <c r="F55" s="19"/>
      <c r="G55" s="111"/>
      <c r="H55" s="111"/>
      <c r="I55" s="111"/>
      <c r="J55" s="111"/>
      <c r="K55" s="111"/>
    </row>
    <row r="56" spans="1:11" s="95" customFormat="1" x14ac:dyDescent="0.35">
      <c r="A56" s="29" t="s">
        <v>115</v>
      </c>
      <c r="B56" s="104">
        <v>5459187.7061410891</v>
      </c>
      <c r="C56" s="104">
        <v>1722957.5789869111</v>
      </c>
      <c r="D56" s="104">
        <v>7182145.2851280002</v>
      </c>
      <c r="E56" s="111"/>
      <c r="F56" s="19"/>
      <c r="G56" s="111"/>
      <c r="H56" s="111"/>
      <c r="I56" s="111"/>
      <c r="J56" s="111"/>
      <c r="K56" s="111"/>
    </row>
    <row r="57" spans="1:11" s="95" customFormat="1" x14ac:dyDescent="0.35">
      <c r="A57" s="29" t="s">
        <v>130</v>
      </c>
      <c r="B57" s="104">
        <v>2736312.8861605586</v>
      </c>
      <c r="C57" s="104">
        <v>1211932.2563933157</v>
      </c>
      <c r="D57" s="104">
        <v>3948245.1425538743</v>
      </c>
      <c r="F57" s="19"/>
      <c r="G57" s="111"/>
      <c r="H57" s="111"/>
      <c r="I57" s="111"/>
      <c r="J57" s="111"/>
      <c r="K57" s="111"/>
    </row>
    <row r="58" spans="1:11" s="95" customFormat="1" x14ac:dyDescent="0.35">
      <c r="A58" s="29" t="s">
        <v>117</v>
      </c>
      <c r="B58" s="104">
        <v>6309319.1158636371</v>
      </c>
      <c r="C58" s="104">
        <v>4548832.9362515667</v>
      </c>
      <c r="D58" s="104">
        <v>10858152.052115204</v>
      </c>
      <c r="F58" s="19"/>
      <c r="G58" s="111"/>
      <c r="H58" s="111"/>
      <c r="I58" s="111"/>
      <c r="J58" s="111"/>
      <c r="K58" s="111"/>
    </row>
    <row r="59" spans="1:11" s="95" customFormat="1" x14ac:dyDescent="0.35">
      <c r="A59" s="29" t="s">
        <v>131</v>
      </c>
      <c r="B59" s="104">
        <v>9527002.3648744915</v>
      </c>
      <c r="C59" s="104">
        <v>6259525.0816905685</v>
      </c>
      <c r="D59" s="104">
        <v>15786527.44656506</v>
      </c>
      <c r="F59" s="19"/>
      <c r="G59" s="111"/>
      <c r="H59" s="111"/>
      <c r="I59" s="111"/>
      <c r="J59" s="111"/>
      <c r="K59" s="111"/>
    </row>
    <row r="60" spans="1:11" s="95" customFormat="1" x14ac:dyDescent="0.35">
      <c r="A60" s="29" t="s">
        <v>111</v>
      </c>
      <c r="B60" s="104">
        <v>205600.01612289983</v>
      </c>
      <c r="C60" s="104">
        <v>109899.01470616135</v>
      </c>
      <c r="D60" s="104">
        <v>315499.03082906117</v>
      </c>
      <c r="F60" s="19"/>
      <c r="G60" s="111"/>
      <c r="H60" s="111"/>
      <c r="I60" s="111"/>
      <c r="J60" s="111"/>
      <c r="K60" s="111"/>
    </row>
    <row r="61" spans="1:11" s="95" customFormat="1" x14ac:dyDescent="0.35">
      <c r="A61" s="41" t="s">
        <v>550</v>
      </c>
      <c r="B61" s="47">
        <f>SUM(B49:B60)</f>
        <v>54740918.000002682</v>
      </c>
      <c r="C61" s="47">
        <f>SUM(C49:C60)</f>
        <v>32549156.999998573</v>
      </c>
      <c r="D61" s="47">
        <f>SUM(D49:D60)</f>
        <v>87290075.000001252</v>
      </c>
      <c r="F61" s="108"/>
      <c r="G61" s="111"/>
      <c r="H61" s="111"/>
      <c r="I61" s="111"/>
      <c r="J61" s="111"/>
      <c r="K61" s="111"/>
    </row>
    <row r="62" spans="1:11" s="95" customFormat="1" x14ac:dyDescent="0.35">
      <c r="A62" s="29" t="s">
        <v>154</v>
      </c>
      <c r="B62" s="104">
        <v>8766</v>
      </c>
      <c r="C62" s="104">
        <v>4897</v>
      </c>
      <c r="D62" s="104">
        <v>13663</v>
      </c>
      <c r="F62" s="19"/>
      <c r="G62" s="111"/>
      <c r="H62" s="111"/>
      <c r="I62" s="111"/>
      <c r="J62" s="111"/>
      <c r="K62" s="111"/>
    </row>
    <row r="63" spans="1:11" s="95" customFormat="1" x14ac:dyDescent="0.35">
      <c r="A63" s="41" t="s">
        <v>155</v>
      </c>
      <c r="B63" s="47">
        <f>SUM(B61:B62)</f>
        <v>54749684.000002682</v>
      </c>
      <c r="C63" s="47">
        <f t="shared" ref="C63:D63" si="19">SUM(C61:C62)</f>
        <v>32554053.999998573</v>
      </c>
      <c r="D63" s="47">
        <f t="shared" si="19"/>
        <v>87303738.000001252</v>
      </c>
      <c r="F63" s="108"/>
      <c r="G63" s="111"/>
      <c r="H63" s="111"/>
      <c r="I63" s="111"/>
      <c r="J63" s="111"/>
      <c r="K63" s="111"/>
    </row>
    <row r="64" spans="1:11" s="95" customFormat="1" x14ac:dyDescent="0.35">
      <c r="A64" s="94"/>
      <c r="B64" s="94"/>
      <c r="C64" s="94"/>
      <c r="D64" s="94"/>
    </row>
    <row r="65" spans="1:111" x14ac:dyDescent="0.35">
      <c r="B65" s="178" t="s">
        <v>142</v>
      </c>
      <c r="C65" s="179"/>
      <c r="D65" s="180"/>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row>
    <row r="66" spans="1:111" ht="31" x14ac:dyDescent="0.35">
      <c r="A66" s="41" t="s">
        <v>549</v>
      </c>
      <c r="B66" s="42" t="s">
        <v>148</v>
      </c>
      <c r="C66" s="43" t="s">
        <v>149</v>
      </c>
      <c r="D66" s="42" t="s">
        <v>110</v>
      </c>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row>
    <row r="67" spans="1:111" x14ac:dyDescent="0.35">
      <c r="A67" s="29" t="s">
        <v>119</v>
      </c>
      <c r="B67" s="46">
        <v>2011047.286565471</v>
      </c>
      <c r="C67" s="46">
        <v>982528.57616398518</v>
      </c>
      <c r="D67" s="46">
        <f>SUM(B67:C67)</f>
        <v>2993575.8627294563</v>
      </c>
      <c r="F67" s="92"/>
    </row>
    <row r="68" spans="1:111" x14ac:dyDescent="0.35">
      <c r="A68" s="29" t="s">
        <v>126</v>
      </c>
      <c r="B68" s="46">
        <v>2443127.8562113983</v>
      </c>
      <c r="C68" s="46">
        <v>783930.63980703638</v>
      </c>
      <c r="D68" s="46">
        <f t="shared" ref="D68:D78" si="20">SUM(B68:C68)</f>
        <v>3227058.4960184349</v>
      </c>
      <c r="E68" s="45"/>
      <c r="F68" s="92"/>
    </row>
    <row r="69" spans="1:111" x14ac:dyDescent="0.35">
      <c r="A69" s="29" t="s">
        <v>116</v>
      </c>
      <c r="B69" s="46">
        <v>1282484.4713331074</v>
      </c>
      <c r="C69" s="46">
        <v>637748.45529478951</v>
      </c>
      <c r="D69" s="46">
        <f t="shared" si="20"/>
        <v>1920232.926627897</v>
      </c>
      <c r="E69" s="45"/>
      <c r="F69" s="92"/>
    </row>
    <row r="70" spans="1:111" x14ac:dyDescent="0.35">
      <c r="A70" s="29" t="s">
        <v>114</v>
      </c>
      <c r="B70" s="46">
        <v>1599020.0644512053</v>
      </c>
      <c r="C70" s="46">
        <v>2301235.00729407</v>
      </c>
      <c r="D70" s="46">
        <f t="shared" si="20"/>
        <v>3900255.0717452755</v>
      </c>
      <c r="E70" s="45"/>
      <c r="F70" s="92"/>
    </row>
    <row r="71" spans="1:111" x14ac:dyDescent="0.35">
      <c r="A71" s="29" t="s">
        <v>125</v>
      </c>
      <c r="B71" s="46">
        <v>8738121.3858449012</v>
      </c>
      <c r="C71" s="46">
        <v>7529511.2407228518</v>
      </c>
      <c r="D71" s="46">
        <f t="shared" si="20"/>
        <v>16267632.626567753</v>
      </c>
      <c r="E71" s="45"/>
      <c r="F71" s="92"/>
    </row>
    <row r="72" spans="1:111" x14ac:dyDescent="0.35">
      <c r="A72" s="29" t="s">
        <v>118</v>
      </c>
      <c r="B72" s="46">
        <v>3254107.0405383124</v>
      </c>
      <c r="C72" s="46">
        <v>2102272.8875138275</v>
      </c>
      <c r="D72" s="46">
        <f t="shared" si="20"/>
        <v>5356379.9280521404</v>
      </c>
      <c r="E72" s="45"/>
      <c r="F72" s="92"/>
    </row>
    <row r="73" spans="1:111" x14ac:dyDescent="0.35">
      <c r="A73" s="29" t="s">
        <v>129</v>
      </c>
      <c r="B73" s="46">
        <v>1544463.772652417</v>
      </c>
      <c r="C73" s="46">
        <v>2098659.5391984866</v>
      </c>
      <c r="D73" s="46">
        <f t="shared" si="20"/>
        <v>3643123.3118509036</v>
      </c>
      <c r="E73" s="45"/>
      <c r="F73" s="92"/>
    </row>
    <row r="74" spans="1:111" x14ac:dyDescent="0.35">
      <c r="A74" s="29" t="s">
        <v>115</v>
      </c>
      <c r="B74" s="46">
        <v>2907998.3335973555</v>
      </c>
      <c r="C74" s="46">
        <v>1785324.9981878505</v>
      </c>
      <c r="D74" s="46">
        <f t="shared" si="20"/>
        <v>4693323.3317852058</v>
      </c>
      <c r="E74" s="45"/>
      <c r="F74" s="92"/>
    </row>
    <row r="75" spans="1:111" x14ac:dyDescent="0.35">
      <c r="A75" s="29" t="s">
        <v>130</v>
      </c>
      <c r="B75" s="46">
        <v>2027059.5762931991</v>
      </c>
      <c r="C75" s="46">
        <v>1367700.3314163464</v>
      </c>
      <c r="D75" s="46">
        <f t="shared" si="20"/>
        <v>3394759.9077095455</v>
      </c>
      <c r="E75" s="45"/>
      <c r="F75" s="92"/>
    </row>
    <row r="76" spans="1:111" x14ac:dyDescent="0.35">
      <c r="A76" s="29" t="s">
        <v>117</v>
      </c>
      <c r="B76" s="46">
        <v>3966440.2577401949</v>
      </c>
      <c r="C76" s="46">
        <v>4210195.70511577</v>
      </c>
      <c r="D76" s="46">
        <f t="shared" si="20"/>
        <v>8176635.9628559649</v>
      </c>
      <c r="E76" s="45"/>
      <c r="F76" s="92"/>
    </row>
    <row r="77" spans="1:111" x14ac:dyDescent="0.35">
      <c r="A77" s="29" t="s">
        <v>131</v>
      </c>
      <c r="B77" s="46">
        <v>6216176.2966807475</v>
      </c>
      <c r="C77" s="46">
        <v>4735959.2201386886</v>
      </c>
      <c r="D77" s="46">
        <f t="shared" si="20"/>
        <v>10952135.516819436</v>
      </c>
      <c r="E77" s="45"/>
      <c r="F77" s="92"/>
    </row>
    <row r="78" spans="1:111" x14ac:dyDescent="0.35">
      <c r="A78" s="29" t="s">
        <v>111</v>
      </c>
      <c r="B78" s="46">
        <v>143223.72329988852</v>
      </c>
      <c r="C78" s="46">
        <v>111467.94473429953</v>
      </c>
      <c r="D78" s="46">
        <f t="shared" si="20"/>
        <v>254691.66803418804</v>
      </c>
      <c r="E78" s="45"/>
      <c r="F78" s="92"/>
    </row>
    <row r="79" spans="1:111" x14ac:dyDescent="0.35">
      <c r="A79" s="41" t="s">
        <v>550</v>
      </c>
      <c r="B79" s="47">
        <f>SUM(B67:B78)</f>
        <v>36133270.065208197</v>
      </c>
      <c r="C79" s="47">
        <f>SUM(C67:C78)</f>
        <v>28646534.545587998</v>
      </c>
      <c r="D79" s="47">
        <f>SUM(D67:D78)</f>
        <v>64779804.610796206</v>
      </c>
      <c r="E79" s="45"/>
      <c r="F79" s="92"/>
    </row>
    <row r="80" spans="1:111" x14ac:dyDescent="0.35">
      <c r="A80" s="29" t="s">
        <v>154</v>
      </c>
      <c r="B80" s="46">
        <v>96755</v>
      </c>
      <c r="C80" s="46">
        <v>6490</v>
      </c>
      <c r="D80" s="46">
        <f>SUM(B80:C80)</f>
        <v>103245</v>
      </c>
      <c r="E80" s="45"/>
      <c r="F80" s="92"/>
    </row>
    <row r="81" spans="1:6" x14ac:dyDescent="0.35">
      <c r="A81" s="41" t="s">
        <v>155</v>
      </c>
      <c r="B81" s="47">
        <f>SUM(B79:B80)</f>
        <v>36230025.065208197</v>
      </c>
      <c r="C81" s="47">
        <f t="shared" ref="C81:D81" si="21">SUM(C79:C80)</f>
        <v>28653024.545587998</v>
      </c>
      <c r="D81" s="47">
        <f t="shared" si="21"/>
        <v>64883049.610796206</v>
      </c>
      <c r="F81" s="93"/>
    </row>
    <row r="83" spans="1:6" x14ac:dyDescent="0.35">
      <c r="B83" s="178" t="s">
        <v>141</v>
      </c>
      <c r="C83" s="179"/>
      <c r="D83" s="180"/>
    </row>
    <row r="84" spans="1:6" ht="31" x14ac:dyDescent="0.35">
      <c r="A84" s="41" t="s">
        <v>549</v>
      </c>
      <c r="B84" s="42" t="s">
        <v>148</v>
      </c>
      <c r="C84" s="43" t="s">
        <v>149</v>
      </c>
      <c r="D84" s="42" t="s">
        <v>110</v>
      </c>
    </row>
    <row r="85" spans="1:6" x14ac:dyDescent="0.35">
      <c r="A85" s="29" t="s">
        <v>119</v>
      </c>
      <c r="B85" s="46">
        <v>2350572.6837208597</v>
      </c>
      <c r="C85" s="46">
        <v>1236791.3749067727</v>
      </c>
      <c r="D85" s="46">
        <f t="shared" ref="D85:D96" si="22">SUM(B85:C85)</f>
        <v>3587364.0586276324</v>
      </c>
    </row>
    <row r="86" spans="1:6" x14ac:dyDescent="0.35">
      <c r="A86" s="29" t="s">
        <v>126</v>
      </c>
      <c r="B86" s="46">
        <v>3199845.2118813265</v>
      </c>
      <c r="C86" s="46">
        <v>1020225.4839544983</v>
      </c>
      <c r="D86" s="46">
        <f t="shared" si="22"/>
        <v>4220070.6958358251</v>
      </c>
      <c r="E86" s="44"/>
    </row>
    <row r="87" spans="1:6" ht="46.5" customHeight="1" x14ac:dyDescent="0.35">
      <c r="A87" s="29" t="s">
        <v>116</v>
      </c>
      <c r="B87" s="46">
        <v>1582080.4069152451</v>
      </c>
      <c r="C87" s="46">
        <v>735319.68788596662</v>
      </c>
      <c r="D87" s="46">
        <f t="shared" si="22"/>
        <v>2317400.0948012117</v>
      </c>
    </row>
    <row r="88" spans="1:6" x14ac:dyDescent="0.35">
      <c r="A88" s="29" t="s">
        <v>114</v>
      </c>
      <c r="B88" s="46">
        <v>1544094.9882713866</v>
      </c>
      <c r="C88" s="46">
        <v>1897162.132484592</v>
      </c>
      <c r="D88" s="46">
        <f t="shared" si="22"/>
        <v>3441257.1207559789</v>
      </c>
    </row>
    <row r="89" spans="1:6" x14ac:dyDescent="0.35">
      <c r="A89" s="29" t="s">
        <v>125</v>
      </c>
      <c r="B89" s="46">
        <v>14231706.526403686</v>
      </c>
      <c r="C89" s="46">
        <v>10012461.546095252</v>
      </c>
      <c r="D89" s="46">
        <f t="shared" si="22"/>
        <v>24244168.07249894</v>
      </c>
    </row>
    <row r="90" spans="1:6" x14ac:dyDescent="0.35">
      <c r="A90" s="29" t="s">
        <v>118</v>
      </c>
      <c r="B90" s="46">
        <v>2830943.4660748043</v>
      </c>
      <c r="C90" s="46">
        <v>3272967.4042493138</v>
      </c>
      <c r="D90" s="46">
        <f t="shared" si="22"/>
        <v>6103910.8703241181</v>
      </c>
    </row>
    <row r="91" spans="1:6" x14ac:dyDescent="0.35">
      <c r="A91" s="29" t="s">
        <v>129</v>
      </c>
      <c r="B91" s="46">
        <v>2804868.2883321079</v>
      </c>
      <c r="C91" s="46">
        <v>3586146.3323745374</v>
      </c>
      <c r="D91" s="46">
        <f t="shared" si="22"/>
        <v>6391014.6207066458</v>
      </c>
    </row>
    <row r="92" spans="1:6" x14ac:dyDescent="0.35">
      <c r="A92" s="29" t="s">
        <v>115</v>
      </c>
      <c r="B92" s="46">
        <v>5462889.0452908976</v>
      </c>
      <c r="C92" s="46">
        <v>2033776.2728136212</v>
      </c>
      <c r="D92" s="46">
        <f t="shared" si="22"/>
        <v>7496665.3181045186</v>
      </c>
    </row>
    <row r="93" spans="1:6" x14ac:dyDescent="0.35">
      <c r="A93" s="29" t="s">
        <v>130</v>
      </c>
      <c r="B93" s="46">
        <v>2664959.4722944726</v>
      </c>
      <c r="C93" s="46">
        <v>1737055.809835104</v>
      </c>
      <c r="D93" s="46">
        <f t="shared" si="22"/>
        <v>4402015.2821295764</v>
      </c>
    </row>
    <row r="94" spans="1:6" x14ac:dyDescent="0.35">
      <c r="A94" s="29" t="s">
        <v>117</v>
      </c>
      <c r="B94" s="46">
        <v>6018869.4983598571</v>
      </c>
      <c r="C94" s="46">
        <v>4890188.0392833417</v>
      </c>
      <c r="D94" s="46">
        <f t="shared" si="22"/>
        <v>10909057.537643198</v>
      </c>
    </row>
    <row r="95" spans="1:6" x14ac:dyDescent="0.35">
      <c r="A95" s="29" t="s">
        <v>131</v>
      </c>
      <c r="B95" s="46">
        <v>9324248.2415081058</v>
      </c>
      <c r="C95" s="46">
        <v>5908406.8645962933</v>
      </c>
      <c r="D95" s="46">
        <f t="shared" si="22"/>
        <v>15232655.1061044</v>
      </c>
    </row>
    <row r="96" spans="1:6" x14ac:dyDescent="0.35">
      <c r="A96" s="29" t="s">
        <v>111</v>
      </c>
      <c r="B96" s="46">
        <v>214623.01076459428</v>
      </c>
      <c r="C96" s="46">
        <v>296126.21170341049</v>
      </c>
      <c r="D96" s="46">
        <f t="shared" si="22"/>
        <v>510749.22246800479</v>
      </c>
    </row>
    <row r="97" spans="1:4" x14ac:dyDescent="0.35">
      <c r="A97" s="41" t="s">
        <v>550</v>
      </c>
      <c r="B97" s="47">
        <f>SUM(B85:B96)</f>
        <v>52229700.839817338</v>
      </c>
      <c r="C97" s="47">
        <f>SUM(C85:C96)</f>
        <v>36626627.160182707</v>
      </c>
      <c r="D97" s="47">
        <f>SUM(D85:D96)</f>
        <v>88856328.00000006</v>
      </c>
    </row>
    <row r="98" spans="1:4" x14ac:dyDescent="0.35">
      <c r="A98" s="29" t="s">
        <v>154</v>
      </c>
      <c r="B98" s="46">
        <v>120157</v>
      </c>
      <c r="C98" s="46">
        <v>5657</v>
      </c>
      <c r="D98" s="46">
        <f>SUM(B98:C98)</f>
        <v>125814</v>
      </c>
    </row>
    <row r="99" spans="1:4" x14ac:dyDescent="0.35">
      <c r="A99" s="41" t="s">
        <v>155</v>
      </c>
      <c r="B99" s="47">
        <f>SUM(B97:B98)</f>
        <v>52349857.839817338</v>
      </c>
      <c r="C99" s="47">
        <f t="shared" ref="C99:D99" si="23">SUM(C97:C98)</f>
        <v>36632284.160182707</v>
      </c>
      <c r="D99" s="47">
        <f t="shared" si="23"/>
        <v>88982142.00000006</v>
      </c>
    </row>
  </sheetData>
  <mergeCells count="18">
    <mergeCell ref="A1:D1"/>
    <mergeCell ref="A27:D27"/>
    <mergeCell ref="B83:D83"/>
    <mergeCell ref="B65:D65"/>
    <mergeCell ref="B47:D47"/>
    <mergeCell ref="B29:D29"/>
    <mergeCell ref="A3:D3"/>
    <mergeCell ref="B5:D5"/>
    <mergeCell ref="F1:L1"/>
    <mergeCell ref="F27:L27"/>
    <mergeCell ref="G29:L29"/>
    <mergeCell ref="N1:Q1"/>
    <mergeCell ref="N27:Q27"/>
    <mergeCell ref="O29:Q29"/>
    <mergeCell ref="F3:L3"/>
    <mergeCell ref="N3:Q3"/>
    <mergeCell ref="G5:L5"/>
    <mergeCell ref="O5:Q5"/>
  </mergeCells>
  <pageMargins left="0.7" right="0.7" top="0.75" bottom="0.75" header="0.3" footer="0.3"/>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257cc28e-d72f-4dfc-ab53-7d70674da852">2NJCH43VRCWP-1610091869-2605</_dlc_DocId>
    <_dlc_DocIdUrl xmlns="257cc28e-d72f-4dfc-ab53-7d70674da852">
      <Url>https://asplanviak.sharepoint.com/sites/633791-01/_layouts/15/DocIdRedir.aspx?ID=2NJCH43VRCWP-1610091869-2605</Url>
      <Description>2NJCH43VRCWP-1610091869-2605</Description>
    </_dlc_DocIdUrl>
    <Revisjon xmlns="257cc28e-d72f-4dfc-ab53-7d70674da852" xsi:nil="true"/>
    <RevisjonsDato xmlns="257cc28e-d72f-4dfc-ab53-7d70674da852" xsi:nil="true"/>
    <Dokumenttema xmlns="257cc28e-d72f-4dfc-ab53-7d70674da852">5</Dokumenttema>
    <Oppdragsnummer xmlns="257cc28e-d72f-4dfc-ab53-7d70674da852" xsi:nil="true"/>
    <ChannelName xmlns="257cc28e-d72f-4dfc-ab53-7d70674da852">2022</ChannelName>
    <Platform xmlns="c9fec2f4-9ff9-45df-8b1c-82c3a26748fe">BikubeOnline</Platfor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Oppdragsdokument" ma:contentTypeID="0x01010059292AB131B6F740B922AA162F3EC3CA0075D9BEE36BAD9A40816DDC5A48C8DD5E" ma:contentTypeVersion="7" ma:contentTypeDescription="Opprett et nytt dokument." ma:contentTypeScope="" ma:versionID="7a7d794b0c33c2693f17e93b791b29c7">
  <xsd:schema xmlns:xsd="http://www.w3.org/2001/XMLSchema" xmlns:xs="http://www.w3.org/2001/XMLSchema" xmlns:p="http://schemas.microsoft.com/office/2006/metadata/properties" xmlns:ns2="257cc28e-d72f-4dfc-ab53-7d70674da852" xmlns:ns3="c9fec2f4-9ff9-45df-8b1c-82c3a26748fe" targetNamespace="http://schemas.microsoft.com/office/2006/metadata/properties" ma:root="true" ma:fieldsID="141cf9a8ee6a119ad11e9d107a00189a" ns2:_="" ns3:_="">
    <xsd:import namespace="257cc28e-d72f-4dfc-ab53-7d70674da852"/>
    <xsd:import namespace="c9fec2f4-9ff9-45df-8b1c-82c3a26748fe"/>
    <xsd:element name="properties">
      <xsd:complexType>
        <xsd:sequence>
          <xsd:element name="documentManagement">
            <xsd:complexType>
              <xsd:all>
                <xsd:element ref="ns2:_dlc_DocId" minOccurs="0"/>
                <xsd:element ref="ns2:_dlc_DocIdUrl" minOccurs="0"/>
                <xsd:element ref="ns2:_dlc_DocIdPersistId" minOccurs="0"/>
                <xsd:element ref="ns2:ChannelName" minOccurs="0"/>
                <xsd:element ref="ns2:Dokumenttema" minOccurs="0"/>
                <xsd:element ref="ns2:Oppdragsnummer" minOccurs="0"/>
                <xsd:element ref="ns2:Revisjon" minOccurs="0"/>
                <xsd:element ref="ns2:RevisjonsDato" minOccurs="0"/>
                <xsd:element ref="ns3:Platform"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cc28e-d72f-4dfc-ab53-7d70674da852"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Fast ID" ma:description="Behold IDen ved tillegging." ma:hidden="true" ma:internalName="_dlc_DocIdPersistId" ma:readOnly="true">
      <xsd:simpleType>
        <xsd:restriction base="dms:Boolean"/>
      </xsd:simpleType>
    </xsd:element>
    <xsd:element name="ChannelName" ma:index="11" nillable="true" ma:displayName="Kanal" ma:internalName="ChannelName" ma:readOnly="true">
      <xsd:simpleType>
        <xsd:restriction base="dms:Text"/>
      </xsd:simpleType>
    </xsd:element>
    <xsd:element name="Dokumenttema" ma:index="12" nillable="true" ma:displayName="Dokumenttema" ma:list="{dcf2bbd5-2180-4d5e-b65c-d35a3a6618f1}" ma:internalName="Dokumenttema" ma:showField="Title">
      <xsd:simpleType>
        <xsd:restriction base="dms:Lookup"/>
      </xsd:simpleType>
    </xsd:element>
    <xsd:element name="Oppdragsnummer" ma:index="13" nillable="true" ma:displayName="Oppdragsnummer" ma:internalName="Oppdragsnummer" ma:readOnly="true">
      <xsd:simpleType>
        <xsd:restriction base="dms:Text"/>
      </xsd:simpleType>
    </xsd:element>
    <xsd:element name="Revisjon" ma:index="14" nillable="true" ma:displayName="Revisjon" ma:internalName="Revisjon">
      <xsd:simpleType>
        <xsd:restriction base="dms:Text"/>
      </xsd:simpleType>
    </xsd:element>
    <xsd:element name="RevisjonsDato" ma:index="15" nillable="true" ma:displayName="RevisjonsDato" ma:format="DateOnly" ma:internalName="RevisjonsDa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9fec2f4-9ff9-45df-8b1c-82c3a26748fe" elementFormDefault="qualified">
    <xsd:import namespace="http://schemas.microsoft.com/office/2006/documentManagement/types"/>
    <xsd:import namespace="http://schemas.microsoft.com/office/infopath/2007/PartnerControls"/>
    <xsd:element name="Platform" ma:index="16" nillable="true" ma:displayName="Platform" ma:default="BikubeOnline" ma:internalName="Platform" ma:readOnly="tru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Dokument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F5AB0-5B1E-4A7F-A231-0DE475A9628E}">
  <ds:schemaRefs>
    <ds:schemaRef ds:uri="http://schemas.microsoft.com/sharepoint/events"/>
  </ds:schemaRefs>
</ds:datastoreItem>
</file>

<file path=customXml/itemProps2.xml><?xml version="1.0" encoding="utf-8"?>
<ds:datastoreItem xmlns:ds="http://schemas.openxmlformats.org/officeDocument/2006/customXml" ds:itemID="{7F481F5A-5F32-4B63-B403-8C2497718352}">
  <ds:schemaRefs>
    <ds:schemaRef ds:uri="http://purl.org/dc/terms/"/>
    <ds:schemaRef ds:uri="c9fec2f4-9ff9-45df-8b1c-82c3a26748f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57cc28e-d72f-4dfc-ab53-7d70674da852"/>
    <ds:schemaRef ds:uri="http://www.w3.org/XML/1998/namespace"/>
    <ds:schemaRef ds:uri="http://purl.org/dc/dcmitype/"/>
  </ds:schemaRefs>
</ds:datastoreItem>
</file>

<file path=customXml/itemProps3.xml><?xml version="1.0" encoding="utf-8"?>
<ds:datastoreItem xmlns:ds="http://schemas.openxmlformats.org/officeDocument/2006/customXml" ds:itemID="{3471ECDE-046E-4AE8-A412-69EFDE1757DF}">
  <ds:schemaRefs>
    <ds:schemaRef ds:uri="http://schemas.microsoft.com/sharepoint/v3/contenttype/forms"/>
  </ds:schemaRefs>
</ds:datastoreItem>
</file>

<file path=customXml/itemProps4.xml><?xml version="1.0" encoding="utf-8"?>
<ds:datastoreItem xmlns:ds="http://schemas.openxmlformats.org/officeDocument/2006/customXml" ds:itemID="{7928F51D-9492-44EC-8A5B-E47D69DF2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7cc28e-d72f-4dfc-ab53-7d70674da852"/>
    <ds:schemaRef ds:uri="c9fec2f4-9ff9-45df-8b1c-82c3a26748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Oversikt</vt:lpstr>
      <vt:lpstr>Metode</vt:lpstr>
      <vt:lpstr>Definisjon av hovedbransje</vt:lpstr>
      <vt:lpstr>Antall foretak</vt:lpstr>
      <vt:lpstr>Verdiskaping_bransjer</vt:lpstr>
      <vt:lpstr>Verdiskaping_landsdel</vt:lpstr>
      <vt:lpstr>Verdiskaping_kommune</vt:lpstr>
      <vt:lpstr>Verdiskaping_fylke</vt:lpstr>
    </vt:vector>
  </TitlesOfParts>
  <Manager/>
  <Company>Asplan Viak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Taryn Ann Galloway</dc:creator>
  <cp:keywords/>
  <dc:description/>
  <cp:lastModifiedBy>Margrethe Helgebostad</cp:lastModifiedBy>
  <cp:revision/>
  <dcterms:created xsi:type="dcterms:W3CDTF">2020-10-28T09:33:40Z</dcterms:created>
  <dcterms:modified xsi:type="dcterms:W3CDTF">2024-11-12T14:12:07Z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0x01010059292AB131B6F740B922AA162F3EC3CA0075D9BEE36BAD9A40816DDC5A48C8DD5E</vt:lpwstr>
  </property>
  <property fmtid="{D5CDD505-2E9C-101B-9397-08002B2CF9AE}" pid="3" name="_dlc_DocIdItemGuid">
    <vt:lpwstr>ddee5f59-2e46-4c64-baa3-f874ba803ed5</vt:lpwstr>
  </property>
  <property fmtid="{D5CDD505-2E9C-101B-9397-08002B2CF9AE}" pid="4" name="Platform">
    <vt:lpwstr>BikubeOnline</vt:lpwstr>
  </property>
  <property fmtid="{D5CDD505-2E9C-101B-9397-08002B2CF9AE}" pid="5" name="Kanal">
    <vt:lpwstr>2022</vt:lpwstr>
  </property>
  <property fmtid="{D5CDD505-2E9C-101B-9397-08002B2CF9AE}" pid="6" name="Revisjonskommentar">
    <vt:lpwstr>Endelig leveranse</vt:lpwstr>
  </property>
  <property fmtid="{D5CDD505-2E9C-101B-9397-08002B2CF9AE}" pid="7" name="ArchiveType">
    <vt:lpwstr>Normal</vt:lpwstr>
  </property>
  <property fmtid="{D5CDD505-2E9C-101B-9397-08002B2CF9AE}" pid="8" name="DokumentKategori">
    <vt:lpwstr>Leveranser</vt:lpwstr>
  </property>
  <property fmtid="{D5CDD505-2E9C-101B-9397-08002B2CF9AE}" pid="9" name="Dokumenttype">
    <vt:lpwstr>Rapport</vt:lpwstr>
  </property>
  <property fmtid="{D5CDD505-2E9C-101B-9397-08002B2CF9AE}" pid="10" name="MSIP_Label_bcba7332-1be0-430e-aa19-ed0aa2128bff_Enabled">
    <vt:lpwstr>true</vt:lpwstr>
  </property>
  <property fmtid="{D5CDD505-2E9C-101B-9397-08002B2CF9AE}" pid="11" name="MSIP_Label_bcba7332-1be0-430e-aa19-ed0aa2128bff_SetDate">
    <vt:lpwstr>2024-01-17T12:35:42Z</vt:lpwstr>
  </property>
  <property fmtid="{D5CDD505-2E9C-101B-9397-08002B2CF9AE}" pid="12" name="MSIP_Label_bcba7332-1be0-430e-aa19-ed0aa2128bff_Method">
    <vt:lpwstr>Standard</vt:lpwstr>
  </property>
  <property fmtid="{D5CDD505-2E9C-101B-9397-08002B2CF9AE}" pid="13" name="MSIP_Label_bcba7332-1be0-430e-aa19-ed0aa2128bff_Name">
    <vt:lpwstr>Internal</vt:lpwstr>
  </property>
  <property fmtid="{D5CDD505-2E9C-101B-9397-08002B2CF9AE}" pid="14" name="MSIP_Label_bcba7332-1be0-430e-aa19-ed0aa2128bff_SiteId">
    <vt:lpwstr>c39d49f7-9eed-4307-b032-bb28f3cf9d79</vt:lpwstr>
  </property>
  <property fmtid="{D5CDD505-2E9C-101B-9397-08002B2CF9AE}" pid="15" name="MSIP_Label_bcba7332-1be0-430e-aa19-ed0aa2128bff_ActionId">
    <vt:lpwstr>9c565259-2299-465e-bf95-ea962ec04699</vt:lpwstr>
  </property>
  <property fmtid="{D5CDD505-2E9C-101B-9397-08002B2CF9AE}" pid="16" name="MSIP_Label_bcba7332-1be0-430e-aa19-ed0aa2128bff_ContentBits">
    <vt:lpwstr>0</vt:lpwstr>
  </property>
</Properties>
</file>